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filterPrivacy="1" codeName="ThisWorkbook"/>
  <xr:revisionPtr revIDLastSave="0" documentId="13_ncr:1_{DF4FEEA8-F4D6-4AE4-8A29-5BA09C21F521}" xr6:coauthVersionLast="47" xr6:coauthVersionMax="47" xr10:uidLastSave="{00000000-0000-0000-0000-000000000000}"/>
  <bookViews>
    <workbookView xWindow="-110" yWindow="-110" windowWidth="19420" windowHeight="10420" activeTab="1" xr2:uid="{63D3473B-17CA-4705-972F-4D03441FC756}"/>
  </bookViews>
  <sheets>
    <sheet name="Upute" sheetId="7" r:id="rId1"/>
    <sheet name="1. kvartal_2022" sheetId="5" r:id="rId2"/>
    <sheet name="Sheet1" sheetId="8" state="hidden" r:id="rId3"/>
  </sheets>
  <definedNames>
    <definedName name="_xlnm.Print_Area" localSheetId="1">'1. kvartal_2022'!$A$1:$P$157</definedName>
    <definedName name="_xlnm.Print_Area" localSheetId="0">Upute!$A$1:$P$69</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I141" i="5" l="1"/>
  <c r="I143" i="5" s="1"/>
  <c r="K141" i="5"/>
  <c r="M141" i="5" s="1"/>
  <c r="K143" i="5" l="1"/>
  <c r="M143" i="5" s="1"/>
  <c r="K130" i="5"/>
  <c r="M130" i="5" s="1"/>
  <c r="I130" i="5"/>
  <c r="N104" i="5" l="1"/>
  <c r="L104" i="5"/>
  <c r="J104" i="5"/>
  <c r="N109" i="5"/>
  <c r="L109" i="5"/>
  <c r="J109" i="5"/>
  <c r="H95" i="5" l="1"/>
  <c r="L95" i="5"/>
  <c r="J95" i="5"/>
  <c r="N95" i="5"/>
  <c r="M66" i="5" l="1"/>
  <c r="N66" i="5" s="1"/>
  <c r="O66" i="5" s="1"/>
  <c r="M65" i="5"/>
  <c r="N65" i="5" s="1"/>
  <c r="O65" i="5" s="1"/>
  <c r="L66" i="5"/>
  <c r="L65" i="5"/>
  <c r="M64" i="5"/>
  <c r="L64" i="5"/>
  <c r="N64" i="5" l="1"/>
  <c r="O64" i="5" s="1"/>
  <c r="K127" i="5"/>
  <c r="I127" i="5"/>
  <c r="I131" i="5" s="1"/>
  <c r="K131" i="5" l="1"/>
  <c r="M127" i="5"/>
  <c r="M131" i="5" s="1"/>
  <c r="I67" i="5" l="1"/>
  <c r="J67" i="5" s="1"/>
  <c r="J83" i="5" s="1"/>
  <c r="H67" i="5"/>
  <c r="J115" i="5" s="1"/>
  <c r="E67" i="5"/>
  <c r="D67" i="5"/>
  <c r="F67" i="5" l="1"/>
  <c r="H83" i="5" s="1"/>
  <c r="L67" i="5"/>
  <c r="M67" i="5"/>
  <c r="H96" i="5" l="1"/>
  <c r="N67" i="5"/>
  <c r="J96" i="5" s="1"/>
  <c r="L3" i="7"/>
  <c r="I33" i="5" l="1"/>
  <c r="H33" i="5"/>
  <c r="N115" i="5" s="1"/>
  <c r="E33" i="5"/>
  <c r="F33" i="5" s="1"/>
  <c r="D33" i="5"/>
  <c r="L115" i="5" s="1"/>
  <c r="M32" i="5"/>
  <c r="O32" i="5" s="1"/>
  <c r="L32" i="5"/>
  <c r="M31" i="5"/>
  <c r="O31" i="5" s="1"/>
  <c r="L31" i="5"/>
  <c r="M30" i="5"/>
  <c r="O30" i="5" s="1"/>
  <c r="L30" i="5"/>
  <c r="M29" i="5"/>
  <c r="O29" i="5" s="1"/>
  <c r="L29" i="5"/>
  <c r="M28" i="5"/>
  <c r="O28" i="5" s="1"/>
  <c r="L28" i="5"/>
  <c r="M27" i="5"/>
  <c r="O27" i="5" s="1"/>
  <c r="L27" i="5"/>
  <c r="M26" i="5"/>
  <c r="O26" i="5" s="1"/>
  <c r="L26" i="5"/>
  <c r="M25" i="5"/>
  <c r="O25" i="5" s="1"/>
  <c r="L25" i="5"/>
  <c r="M24" i="5"/>
  <c r="L24" i="5"/>
  <c r="G33" i="5" l="1"/>
  <c r="L83" i="5"/>
  <c r="L96" i="5" s="1"/>
  <c r="N24" i="5"/>
  <c r="O24" i="5"/>
  <c r="J33" i="5"/>
  <c r="N83" i="5" s="1"/>
  <c r="K33" i="5"/>
  <c r="M33" i="5"/>
  <c r="L33" i="5"/>
  <c r="H75" i="5" s="1"/>
  <c r="N25" i="5"/>
  <c r="N26" i="5"/>
  <c r="N27" i="5"/>
  <c r="N28" i="5"/>
  <c r="N29" i="5"/>
  <c r="N30" i="5"/>
  <c r="N31" i="5"/>
  <c r="N32" i="5"/>
  <c r="J75" i="5" l="1"/>
  <c r="Q131" i="5" s="1"/>
  <c r="N33" i="5"/>
  <c r="O33" i="5"/>
  <c r="L75" i="5" l="1"/>
  <c r="N75" i="5"/>
  <c r="I55" i="5" l="1"/>
  <c r="J55" i="5" s="1"/>
  <c r="H55" i="5"/>
  <c r="E55" i="5"/>
  <c r="D55" i="5"/>
  <c r="M54" i="5"/>
  <c r="L54" i="5"/>
  <c r="M53" i="5"/>
  <c r="L53" i="5"/>
  <c r="M52" i="5"/>
  <c r="L52" i="5"/>
  <c r="M51" i="5"/>
  <c r="L51" i="5"/>
  <c r="M50" i="5"/>
  <c r="L50" i="5"/>
  <c r="M49" i="5"/>
  <c r="L49" i="5"/>
  <c r="M48" i="5"/>
  <c r="L48" i="5"/>
  <c r="M47" i="5"/>
  <c r="L47" i="5"/>
  <c r="M46" i="5"/>
  <c r="L46" i="5"/>
  <c r="G55" i="5" l="1"/>
  <c r="F55" i="5"/>
  <c r="K55" i="5"/>
  <c r="N47" i="5"/>
  <c r="O47" i="5"/>
  <c r="O49" i="5"/>
  <c r="N49" i="5"/>
  <c r="O51" i="5"/>
  <c r="N51" i="5"/>
  <c r="O53" i="5"/>
  <c r="N53" i="5"/>
  <c r="O46" i="5"/>
  <c r="N46" i="5"/>
  <c r="O48" i="5"/>
  <c r="N48" i="5"/>
  <c r="O50" i="5"/>
  <c r="N50" i="5"/>
  <c r="O52" i="5"/>
  <c r="N52" i="5"/>
  <c r="O54" i="5"/>
  <c r="N54" i="5"/>
  <c r="L55" i="5"/>
  <c r="M55" i="5"/>
  <c r="N96" i="5" l="1"/>
  <c r="N55" i="5"/>
  <c r="O55" i="5"/>
</calcChain>
</file>

<file path=xl/sharedStrings.xml><?xml version="1.0" encoding="utf-8"?>
<sst xmlns="http://schemas.openxmlformats.org/spreadsheetml/2006/main" count="219" uniqueCount="161">
  <si>
    <t>M.P.</t>
  </si>
  <si>
    <t xml:space="preserve">1. </t>
  </si>
  <si>
    <t xml:space="preserve">2. </t>
  </si>
  <si>
    <t xml:space="preserve">3. </t>
  </si>
  <si>
    <t>II.</t>
  </si>
  <si>
    <t>I.</t>
  </si>
  <si>
    <t>III.</t>
  </si>
  <si>
    <t>IV.</t>
  </si>
  <si>
    <t>UKUPNO</t>
  </si>
  <si>
    <t>Količina plina prodana krajnjim kupcima 
(kWh)</t>
  </si>
  <si>
    <t>V.</t>
  </si>
  <si>
    <t>≤ 5.000</t>
  </si>
  <si>
    <t>&gt; 50.000</t>
  </si>
  <si>
    <t>KUĆANSTVA - UKUPNO</t>
  </si>
  <si>
    <t>PODUZETNIŠTVO - UKUPNO</t>
  </si>
  <si>
    <t>Krajnji kupci na 
DISTRIBUCIJSKOM SUSTAVU</t>
  </si>
  <si>
    <t>Krajnji kupci na 
TRANSPORTNOM SUSTAVU</t>
  </si>
  <si>
    <t>5.001 - 50.000</t>
  </si>
  <si>
    <t>≤ 100.000</t>
  </si>
  <si>
    <t>100.001 - 250.000</t>
  </si>
  <si>
    <t>250.001 - 2.500.000</t>
  </si>
  <si>
    <t xml:space="preserve"> 2.500.001 - 10.000.000</t>
  </si>
  <si>
    <t>10.000.001 - 25.000.000</t>
  </si>
  <si>
    <t>25.000.001 - 50.000.000</t>
  </si>
  <si>
    <t>50.000.001 - 250.000.000</t>
  </si>
  <si>
    <t>250.000.001 - 1.000.000.000</t>
  </si>
  <si>
    <t>&gt; 1.000.000.000</t>
  </si>
  <si>
    <t>D1</t>
  </si>
  <si>
    <t>D2</t>
  </si>
  <si>
    <t>D3</t>
  </si>
  <si>
    <t>I1-1</t>
  </si>
  <si>
    <t>I1-2</t>
  </si>
  <si>
    <t>I2</t>
  </si>
  <si>
    <t>I3-1</t>
  </si>
  <si>
    <t>I3-2</t>
  </si>
  <si>
    <t>I4-1</t>
  </si>
  <si>
    <t>I4-2</t>
  </si>
  <si>
    <t>I5</t>
  </si>
  <si>
    <t>I6</t>
  </si>
  <si>
    <t>Godišnja potrošnja plina 
(kWh)</t>
  </si>
  <si>
    <r>
      <t xml:space="preserve">Broj krajnjih kupaca plina </t>
    </r>
    <r>
      <rPr>
        <sz val="10"/>
        <rFont val="Arial"/>
        <family val="2"/>
        <charset val="238"/>
      </rPr>
      <t>(na zadnji dan kvartala)</t>
    </r>
  </si>
  <si>
    <r>
      <t xml:space="preserve">Broj krajnjih kupaca plina                   </t>
    </r>
    <r>
      <rPr>
        <sz val="10"/>
        <rFont val="Arial"/>
        <family val="2"/>
        <charset val="238"/>
      </rPr>
      <t>(na zadnji dan kvartala)</t>
    </r>
  </si>
  <si>
    <t>Količina plina prodana krajnjim  kupcima 
(kWh)</t>
  </si>
  <si>
    <r>
      <t xml:space="preserve">Broj krajnjih kupaca plina  </t>
    </r>
    <r>
      <rPr>
        <sz val="10"/>
        <rFont val="Arial"/>
        <family val="2"/>
        <charset val="238"/>
      </rPr>
      <t>(na zadnji dan kvartala)</t>
    </r>
  </si>
  <si>
    <r>
      <t xml:space="preserve">Broj krajnjih kupaca plina         </t>
    </r>
    <r>
      <rPr>
        <sz val="10"/>
        <rFont val="Arial"/>
        <family val="2"/>
        <charset val="238"/>
      </rPr>
      <t>(na zadnji dan kvartala)</t>
    </r>
  </si>
  <si>
    <t>VI.</t>
  </si>
  <si>
    <t xml:space="preserve">KVARTALNO ISTRAŽIVANJE TRŽIŠTA PLINA U REPUBLICI HRVATSKOJ </t>
  </si>
  <si>
    <t>VII.</t>
  </si>
  <si>
    <t>VIII.</t>
  </si>
  <si>
    <r>
      <rPr>
        <i/>
        <vertAlign val="superscript"/>
        <sz val="10"/>
        <rFont val="Arial"/>
        <family val="2"/>
        <charset val="238"/>
      </rPr>
      <t>1</t>
    </r>
    <r>
      <rPr>
        <i/>
        <sz val="10"/>
        <rFont val="Arial"/>
        <family val="2"/>
        <charset val="238"/>
      </rPr>
      <t xml:space="preserve"> Cijena treba uključivati trošak nabave, transporta, distribucije i opskrbe plinom, tj. </t>
    </r>
    <r>
      <rPr>
        <i/>
        <u/>
        <sz val="10"/>
        <rFont val="Arial"/>
        <family val="2"/>
        <charset val="238"/>
      </rPr>
      <t>ukupni varijabilni i fiksni dio cijene</t>
    </r>
    <r>
      <rPr>
        <i/>
        <sz val="10"/>
        <rFont val="Arial"/>
        <family val="2"/>
        <charset val="238"/>
      </rPr>
      <t xml:space="preserve"> za kupce pojedine kategorije, </t>
    </r>
    <r>
      <rPr>
        <i/>
        <u/>
        <sz val="10"/>
        <rFont val="Arial"/>
        <family val="2"/>
        <charset val="238"/>
      </rPr>
      <t>ne uključujući trošarine, PDV i ostale poreze</t>
    </r>
    <r>
      <rPr>
        <i/>
        <sz val="10"/>
        <rFont val="Arial"/>
        <family val="2"/>
        <charset val="238"/>
      </rPr>
      <t xml:space="preserve">.
</t>
    </r>
    <r>
      <rPr>
        <i/>
        <vertAlign val="superscript"/>
        <sz val="10"/>
        <rFont val="Arial"/>
        <family val="2"/>
        <charset val="238"/>
      </rPr>
      <t>2</t>
    </r>
    <r>
      <rPr>
        <i/>
        <sz val="10"/>
        <rFont val="Arial"/>
        <family val="2"/>
        <charset val="238"/>
      </rPr>
      <t xml:space="preserve"> Cijena treba uključivati trošak nabave, transporta, distribucije i opskrbe plinom, tj. </t>
    </r>
    <r>
      <rPr>
        <i/>
        <u/>
        <sz val="10"/>
        <rFont val="Arial"/>
        <family val="2"/>
        <charset val="238"/>
      </rPr>
      <t>ukupni varijabilni i fiksni dio cijene</t>
    </r>
    <r>
      <rPr>
        <i/>
        <sz val="10"/>
        <rFont val="Arial"/>
        <family val="2"/>
        <charset val="238"/>
      </rPr>
      <t xml:space="preserve"> za kupce pojedine kategorije, te ostale naknade i trošarine, </t>
    </r>
    <r>
      <rPr>
        <i/>
        <u/>
        <sz val="10"/>
        <rFont val="Arial"/>
        <family val="2"/>
        <charset val="238"/>
      </rPr>
      <t>ne uključujući PDV</t>
    </r>
    <r>
      <rPr>
        <i/>
        <sz val="10"/>
        <rFont val="Arial"/>
        <family val="2"/>
        <charset val="238"/>
      </rPr>
      <t>.</t>
    </r>
  </si>
  <si>
    <t>MALOPRODAJNO TRŽIŠTE PLINA</t>
  </si>
  <si>
    <t>VELEPRODAJNO TRŽIŠTE PLINA</t>
  </si>
  <si>
    <t xml:space="preserve"> _____________________________________________________ </t>
  </si>
  <si>
    <r>
      <t xml:space="preserve">Prosječna ponderirana cijena </t>
    </r>
    <r>
      <rPr>
        <b/>
        <u/>
        <sz val="10"/>
        <rFont val="Arial"/>
        <family val="2"/>
        <charset val="238"/>
      </rPr>
      <t>bez PDV-a, ostalih poreza i trošarina</t>
    </r>
    <r>
      <rPr>
        <b/>
        <sz val="10"/>
        <rFont val="Arial"/>
        <family val="2"/>
        <charset val="238"/>
      </rPr>
      <t xml:space="preserve">  (kn/kWh) </t>
    </r>
  </si>
  <si>
    <r>
      <t xml:space="preserve">Prosječna ponderirana cijena </t>
    </r>
    <r>
      <rPr>
        <b/>
        <u/>
        <sz val="10"/>
        <rFont val="Arial"/>
        <family val="2"/>
        <charset val="238"/>
      </rPr>
      <t xml:space="preserve">bez PDV-a 
</t>
    </r>
    <r>
      <rPr>
        <b/>
        <sz val="10"/>
        <rFont val="Arial"/>
        <family val="2"/>
        <charset val="238"/>
      </rPr>
      <t>(kn/kWh)</t>
    </r>
  </si>
  <si>
    <t>4.</t>
  </si>
  <si>
    <t>5.</t>
  </si>
  <si>
    <t>6.</t>
  </si>
  <si>
    <t>Svrha vlastite potrošnje</t>
  </si>
  <si>
    <r>
      <t xml:space="preserve">  </t>
    </r>
    <r>
      <rPr>
        <b/>
        <sz val="14"/>
        <rFont val="Arial"/>
        <family val="2"/>
        <charset val="238"/>
      </rPr>
      <t>HRVATSKA ENERGETSKA               
  REGULATORNA AGENCIJA</t>
    </r>
  </si>
  <si>
    <t xml:space="preserve">Količina plina za vlastitu potrošnju opskrbljivača plinom (kWh) </t>
  </si>
  <si>
    <t>IX.</t>
  </si>
  <si>
    <t>Podaci o PRODAJI PLINA NA MALOPRODAJNOM TRŽIŠTU PLINA - UKUPNO</t>
  </si>
  <si>
    <t>Molimo Vas da prije popujavanja traženih podataka iz upitnika, pažljivo pročitate priložene upute !</t>
  </si>
  <si>
    <r>
      <t xml:space="preserve"> </t>
    </r>
    <r>
      <rPr>
        <b/>
        <sz val="10"/>
        <rFont val="Arial"/>
        <family val="2"/>
        <charset val="238"/>
      </rPr>
      <t>Napomena</t>
    </r>
    <r>
      <rPr>
        <sz val="10"/>
        <rFont val="Arial"/>
        <family val="2"/>
        <charset val="238"/>
      </rPr>
      <t xml:space="preserve">: sukladno Uredbi (EU) 2016/1952, iz podataka je potrebno </t>
    </r>
    <r>
      <rPr>
        <u/>
        <sz val="10"/>
        <rFont val="Arial"/>
        <family val="2"/>
        <charset val="238"/>
      </rPr>
      <t>isključiti</t>
    </r>
    <r>
      <rPr>
        <sz val="10"/>
        <rFont val="Arial"/>
        <family val="2"/>
        <charset val="238"/>
      </rPr>
      <t xml:space="preserve"> potrošače koji plin koriste:
              </t>
    </r>
    <r>
      <rPr>
        <i/>
        <sz val="10"/>
        <rFont val="Arial"/>
        <family val="2"/>
        <charset val="238"/>
      </rPr>
      <t xml:space="preserve">        1. za proizvodnju električne energije u elektranama ili kogeneracijskim postrojenjima
                      2. za neenergetske namjene (npr. u kemijskoj industriji)                     </t>
    </r>
  </si>
  <si>
    <t>Podaci o PRODAJI PLINA NA MALOPRODAJNOM TRŽIŠTU PLINA - prodaja plina krajnjim kupcima koji nisu kućanstva (PODUZETNIŠTVO)</t>
  </si>
  <si>
    <t>Podaci o PRODAJI PLINA NA MALOPRODAJNOM TRŽIŠTU PLINA sukladno Uredbi EU 2016/1952 - prodaja plina krajnjim kupcima koji nisu kućanstva (PODUZETNIŠTVO)</t>
  </si>
  <si>
    <r>
      <t xml:space="preserve">Prosječna ponderirana cijena </t>
    </r>
    <r>
      <rPr>
        <b/>
        <u/>
        <sz val="10"/>
        <rFont val="Arial"/>
        <family val="2"/>
        <charset val="238"/>
      </rPr>
      <t>bez PDV-a</t>
    </r>
    <r>
      <rPr>
        <b/>
        <sz val="10"/>
        <rFont val="Arial"/>
        <family val="2"/>
        <charset val="238"/>
      </rPr>
      <t xml:space="preserve">
(kn/kWh)</t>
    </r>
    <r>
      <rPr>
        <b/>
        <vertAlign val="superscript"/>
        <sz val="10"/>
        <rFont val="Arial"/>
        <family val="2"/>
        <charset val="238"/>
      </rPr>
      <t>2</t>
    </r>
  </si>
  <si>
    <r>
      <t xml:space="preserve">Prosječna ponderirana cijena </t>
    </r>
    <r>
      <rPr>
        <b/>
        <u/>
        <sz val="10"/>
        <rFont val="Arial"/>
        <family val="2"/>
        <charset val="238"/>
      </rPr>
      <t>bez PDV-a, ostalih poreza i trošarina</t>
    </r>
    <r>
      <rPr>
        <b/>
        <sz val="10"/>
        <rFont val="Arial"/>
        <family val="2"/>
        <charset val="238"/>
      </rPr>
      <t xml:space="preserve">
(kn/kWh)</t>
    </r>
    <r>
      <rPr>
        <b/>
        <vertAlign val="superscript"/>
        <sz val="10"/>
        <rFont val="Arial"/>
        <family val="2"/>
        <charset val="238"/>
      </rPr>
      <t>1</t>
    </r>
  </si>
  <si>
    <r>
      <t xml:space="preserve">Prosječna ponderirana cijena </t>
    </r>
    <r>
      <rPr>
        <b/>
        <u/>
        <sz val="10"/>
        <rFont val="Arial"/>
        <family val="2"/>
        <charset val="238"/>
      </rPr>
      <t>bez PDV-a</t>
    </r>
    <r>
      <rPr>
        <b/>
        <sz val="10"/>
        <rFont val="Arial"/>
        <family val="2"/>
        <charset val="238"/>
      </rPr>
      <t xml:space="preserve">
(kn/kWh)</t>
    </r>
    <r>
      <rPr>
        <b/>
        <vertAlign val="superscript"/>
        <sz val="10"/>
        <rFont val="Arial"/>
        <family val="2"/>
        <charset val="238"/>
      </rPr>
      <t>1</t>
    </r>
  </si>
  <si>
    <t>Krajnji kupci kategorije KUĆANSTVO koji                              kupuju plin po TRŽIŠNIM uvjetima</t>
  </si>
  <si>
    <r>
      <t xml:space="preserve">Podaci o PRODAJI PLINA NA MALOPRODAJNOM TRŽIŠTU PLINA - prodaja plina krajnjim kupcima iz kategorije </t>
    </r>
    <r>
      <rPr>
        <b/>
        <i/>
        <u/>
        <sz val="11"/>
        <rFont val="Arial"/>
        <family val="2"/>
        <charset val="238"/>
      </rPr>
      <t>KUĆANSTVO</t>
    </r>
  </si>
  <si>
    <r>
      <rPr>
        <i/>
        <vertAlign val="superscript"/>
        <sz val="10"/>
        <rFont val="Arial"/>
        <family val="2"/>
        <charset val="238"/>
      </rPr>
      <t>1</t>
    </r>
    <r>
      <rPr>
        <i/>
        <sz val="10"/>
        <rFont val="Arial"/>
        <family val="2"/>
        <charset val="238"/>
      </rPr>
      <t xml:space="preserve"> Cijena treba uključivati trošak nabave, transporta, distribucije i opskrbe plinom, tj. </t>
    </r>
    <r>
      <rPr>
        <i/>
        <u/>
        <sz val="10"/>
        <rFont val="Arial"/>
        <family val="2"/>
        <charset val="238"/>
      </rPr>
      <t xml:space="preserve">ukupni varijabilni i fiksni dio cijene </t>
    </r>
    <r>
      <rPr>
        <i/>
        <sz val="10"/>
        <rFont val="Arial"/>
        <family val="2"/>
        <charset val="238"/>
      </rPr>
      <t xml:space="preserve">za kupce pojedine kategorije, </t>
    </r>
    <r>
      <rPr>
        <i/>
        <u/>
        <sz val="10"/>
        <rFont val="Arial"/>
        <family val="2"/>
        <charset val="238"/>
      </rPr>
      <t>ne uključujući trošarine, PDV i ostale poreze</t>
    </r>
    <r>
      <rPr>
        <i/>
        <sz val="10"/>
        <rFont val="Arial"/>
        <family val="2"/>
        <charset val="238"/>
      </rPr>
      <t xml:space="preserve">.
</t>
    </r>
    <r>
      <rPr>
        <i/>
        <vertAlign val="superscript"/>
        <sz val="10"/>
        <rFont val="Arial"/>
        <family val="2"/>
        <charset val="238"/>
      </rPr>
      <t>2</t>
    </r>
    <r>
      <rPr>
        <i/>
        <sz val="10"/>
        <rFont val="Arial"/>
        <family val="2"/>
        <charset val="238"/>
      </rPr>
      <t xml:space="preserve"> Cijena treba uključivati trošak nabave, transporta, distribucije i opskrbe plinom, tj. </t>
    </r>
    <r>
      <rPr>
        <i/>
        <u/>
        <sz val="10"/>
        <rFont val="Arial"/>
        <family val="2"/>
        <charset val="238"/>
      </rPr>
      <t>ukupni varijabilni i fiksni dio cijene</t>
    </r>
    <r>
      <rPr>
        <i/>
        <sz val="10"/>
        <rFont val="Arial"/>
        <family val="2"/>
        <charset val="238"/>
      </rPr>
      <t xml:space="preserve"> za kupce pojedine kategorije, te ostale naknade i trošarine, </t>
    </r>
    <r>
      <rPr>
        <i/>
        <u/>
        <sz val="10"/>
        <rFont val="Arial"/>
        <family val="2"/>
        <charset val="238"/>
      </rPr>
      <t>ne uključujući PDV</t>
    </r>
    <r>
      <rPr>
        <i/>
        <sz val="10"/>
        <rFont val="Arial"/>
        <family val="2"/>
        <charset val="238"/>
      </rPr>
      <t>.</t>
    </r>
  </si>
  <si>
    <r>
      <rPr>
        <i/>
        <vertAlign val="superscript"/>
        <sz val="10"/>
        <rFont val="Arial"/>
        <family val="2"/>
        <charset val="238"/>
      </rPr>
      <t>1</t>
    </r>
    <r>
      <rPr>
        <i/>
        <sz val="10"/>
        <rFont val="Arial"/>
        <family val="2"/>
        <charset val="238"/>
      </rPr>
      <t xml:space="preserve"> Cijena treba uključivati ukupni varijabilni i fiksni dio cijene za kupce pojedine kategorije, odnosno Ts1-tarifnu stavku za isporučenu količinu plina i Ts2-fiksnu mjesečnu naknadu (ukoliko se ista primjenjuje), a izračunava se za pojedinu kategoriju kupaca kao </t>
    </r>
    <r>
      <rPr>
        <i/>
        <u/>
        <sz val="10"/>
        <rFont val="Arial"/>
        <family val="2"/>
        <charset val="238"/>
      </rPr>
      <t>ukupan prihod od varijabilnog i fiksnog dijela cijene u</t>
    </r>
    <r>
      <rPr>
        <i/>
        <sz val="10"/>
        <rFont val="Arial"/>
        <family val="2"/>
        <charset val="238"/>
      </rPr>
      <t xml:space="preserve"> pojedinom kvartalu podjeljen s količinom plina isporučenog toj kategoriji kupaca u istom kvartalu.</t>
    </r>
  </si>
  <si>
    <t>Obveza dostave podataka iz ovog izvješća temelji se i na članku 45. Zakona o službenoj statistici (NN, br. 25/20). Odbijanje davanja podataka, davanje nepotpunih i netočnih podataka ili nedavanje podataka u propisanom roku povlači kaznene odredbe iz članka 76. Zakona o službenoj statistici.</t>
  </si>
  <si>
    <t>Trošak skladištenja plina (kn/kWh)</t>
  </si>
  <si>
    <t>Trošak transporta plina (kn/kWh)</t>
  </si>
  <si>
    <t>Trošak distribucije plina (kn/kWh)</t>
  </si>
  <si>
    <t>BRUTO OPSKRBNA MARŽA (kn/kWh)</t>
  </si>
  <si>
    <r>
      <t>CIJENA NABAVE plina</t>
    </r>
    <r>
      <rPr>
        <b/>
        <vertAlign val="superscript"/>
        <sz val="10"/>
        <rFont val="Arial"/>
        <family val="2"/>
        <charset val="238"/>
      </rPr>
      <t>1</t>
    </r>
    <r>
      <rPr>
        <b/>
        <sz val="10"/>
        <rFont val="Arial"/>
        <family val="2"/>
        <charset val="238"/>
      </rPr>
      <t xml:space="preserve"> (kn/kWh)</t>
    </r>
  </si>
  <si>
    <t>-</t>
  </si>
  <si>
    <t>X.</t>
  </si>
  <si>
    <t>Podaci o STRUKTURI MALOPRODAJNE CIJENE PLINA - za krajnje kupce (KUĆANSTVO i PODUZETNIŠTVO)</t>
  </si>
  <si>
    <t>svaki mjesec</t>
  </si>
  <si>
    <t>kvartalno</t>
  </si>
  <si>
    <t>polugodišnje</t>
  </si>
  <si>
    <t>Varijabilna cijena plina koja se mijenja:</t>
  </si>
  <si>
    <t>za godinu dana</t>
  </si>
  <si>
    <t>Kombinacija varijabilne i fiksne cijene plina</t>
  </si>
  <si>
    <t>DA</t>
  </si>
  <si>
    <t>NE</t>
  </si>
  <si>
    <t>Krajnji kupci kategorije KUĆANSTVO - TRŽIŠTE</t>
  </si>
  <si>
    <t>Krajnji kupci kategorije KUĆANSTVO</t>
  </si>
  <si>
    <t>JAVNA USLUGA</t>
  </si>
  <si>
    <t>TRŽIŠTE</t>
  </si>
  <si>
    <t>Krajnji kupci koji nisu kućanstva (PODUZETNIŠTVO)</t>
  </si>
  <si>
    <t>na DISTRIBUCIJSKOM sustavu</t>
  </si>
  <si>
    <t>na TRANSPORTNOM sustavu</t>
  </si>
  <si>
    <t>Fiksna cijena plina ugovorena za razdoblje:</t>
  </si>
  <si>
    <t>kraće od godinu dana</t>
  </si>
  <si>
    <t>duže od godinu dana</t>
  </si>
  <si>
    <r>
      <rPr>
        <i/>
        <vertAlign val="superscript"/>
        <sz val="10"/>
        <rFont val="Arial"/>
        <family val="2"/>
        <charset val="238"/>
      </rPr>
      <t xml:space="preserve">1 </t>
    </r>
    <r>
      <rPr>
        <i/>
        <sz val="10"/>
        <rFont val="Arial"/>
        <family val="2"/>
        <charset val="238"/>
      </rPr>
      <t xml:space="preserve">Potrebno je navesti </t>
    </r>
    <r>
      <rPr>
        <i/>
        <u/>
        <sz val="10"/>
        <rFont val="Arial"/>
        <family val="2"/>
        <charset val="238"/>
      </rPr>
      <t>broj krajnjih kupaca</t>
    </r>
    <r>
      <rPr>
        <i/>
        <sz val="10"/>
        <rFont val="Arial"/>
        <family val="2"/>
        <charset val="238"/>
      </rPr>
      <t xml:space="preserve"> s kojima je sklopljena određena vrsta ugovora, po pojedinim kategorijama krajnjih kupaca.</t>
    </r>
  </si>
  <si>
    <r>
      <rPr>
        <b/>
        <sz val="10"/>
        <rFont val="Arial"/>
        <family val="2"/>
        <charset val="238"/>
      </rPr>
      <t xml:space="preserve">Opis načina ugovaranja promjenjivosti cijene </t>
    </r>
    <r>
      <rPr>
        <sz val="10"/>
        <rFont val="Arial"/>
        <family val="2"/>
        <charset val="238"/>
      </rPr>
      <t xml:space="preserve">- navesti konkretan proizvod s određenog spot tržišta te vremenski period kretanja cijene tog proizvoda koji se primjenjuje za određivanje varijabilne cijene u ugovoru, odnosno drugu primijenjenu referencu ili način određivanja cijene u ugovoru </t>
    </r>
  </si>
  <si>
    <t>Trošak transporta plina na ulazima u transportni sustav (DA/NE)</t>
  </si>
  <si>
    <t>Trošak transporta plina na izlazima iz transportnog sustava (DA/NE)</t>
  </si>
  <si>
    <t>Trošak skladištenja plina (DA/NE)</t>
  </si>
  <si>
    <t>Trošak energije uravnoteženja (DA/NE)</t>
  </si>
  <si>
    <t>Ostali troškovi (specificirati)</t>
  </si>
  <si>
    <r>
      <rPr>
        <b/>
        <i/>
        <sz val="10"/>
        <rFont val="Arial"/>
        <family val="2"/>
        <charset val="238"/>
      </rPr>
      <t xml:space="preserve">Troškovi koji su sadržani u Cijeni nabave plina, a ne odnose se na cijenu plina </t>
    </r>
    <r>
      <rPr>
        <i/>
        <sz val="10"/>
        <rFont val="Arial"/>
        <family val="2"/>
        <charset val="238"/>
      </rPr>
      <t>(ako su ugovoreni s trgovcem u sklopu ugovora za nabavu plina):</t>
    </r>
  </si>
  <si>
    <r>
      <t>TROŠAK korištenja plinskog SUSTAVA</t>
    </r>
    <r>
      <rPr>
        <b/>
        <vertAlign val="superscript"/>
        <sz val="10"/>
        <rFont val="Arial"/>
        <family val="2"/>
        <charset val="238"/>
      </rPr>
      <t>2</t>
    </r>
    <r>
      <rPr>
        <b/>
        <sz val="10"/>
        <rFont val="Arial"/>
        <family val="2"/>
        <charset val="238"/>
      </rPr>
      <t xml:space="preserve"> (kn/kWh)</t>
    </r>
  </si>
  <si>
    <t xml:space="preserve">Krajnji kupci kategorije KUĆANSTVO koji koriste
JAVNU USLUGU opskrbe plinom </t>
  </si>
  <si>
    <t xml:space="preserve">Prosječna PRODAJNA ponderirana cijena plina bez PDV-a, ostalih poreza i trošarina (kn/kWh) </t>
  </si>
  <si>
    <r>
      <t>Podaci o VRSTAMA UGOVORA I NAČINU UGOVARANJA cijene plina (KUĆANSTVO i PODUZETNIŠTVO)</t>
    </r>
    <r>
      <rPr>
        <b/>
        <i/>
        <vertAlign val="superscript"/>
        <sz val="11"/>
        <rFont val="Arial"/>
        <family val="2"/>
        <charset val="238"/>
      </rPr>
      <t>1</t>
    </r>
  </si>
  <si>
    <r>
      <rPr>
        <i/>
        <vertAlign val="superscript"/>
        <sz val="10"/>
        <rFont val="Arial"/>
        <family val="2"/>
        <charset val="238"/>
      </rPr>
      <t xml:space="preserve">1 </t>
    </r>
    <r>
      <rPr>
        <i/>
        <sz val="10"/>
        <rFont val="Arial"/>
        <family val="2"/>
        <charset val="238"/>
      </rPr>
      <t xml:space="preserve">Cijena nabave plina odnosi se na </t>
    </r>
    <r>
      <rPr>
        <i/>
        <u/>
        <sz val="10"/>
        <rFont val="Arial"/>
        <family val="2"/>
        <charset val="238"/>
      </rPr>
      <t>prosječnu ponderiranu cijenu plina kupljenog na tržištu RH i iz uvoza</t>
    </r>
    <r>
      <rPr>
        <i/>
        <sz val="10"/>
        <rFont val="Arial"/>
        <family val="2"/>
        <charset val="238"/>
      </rPr>
      <t xml:space="preserve">, a za potrebe opskrbe plinom pojedinih kategorija krajnjih kupaca. 
Ako cijena nabave plina u skladu s ugovorom o nabavi plina sadržava neke od povezanih troškova, kao što su trošak transporta, trošak skladištenja ili ostali povezani troškovi, isto je potrebno potvrditi odabirom "DA" </t>
    </r>
    <r>
      <rPr>
        <sz val="10"/>
        <rFont val="Arial"/>
        <family val="2"/>
        <charset val="238"/>
      </rPr>
      <t>u</t>
    </r>
    <r>
      <rPr>
        <i/>
        <sz val="10"/>
        <rFont val="Arial"/>
        <family val="2"/>
        <charset val="238"/>
      </rPr>
      <t xml:space="preserve"> padajućem izborniku u redovima 86.-89., odnosno za troškove koji nisu sadržani u cijeni nabave plina potrebno je odabrati "NE" u padajućem izborniku. 
Ako je nabava plina za više kategorija krajnjih kupaca ugovorena jednim ugovorom za nabavu plina, za te kategorije krajnjih kupaca navodi se ista cijena nabave plina. 
</t>
    </r>
    <r>
      <rPr>
        <i/>
        <vertAlign val="superscript"/>
        <sz val="10"/>
        <rFont val="Arial"/>
        <family val="2"/>
        <charset val="238"/>
      </rPr>
      <t xml:space="preserve">2 </t>
    </r>
    <r>
      <rPr>
        <i/>
        <sz val="10"/>
        <rFont val="Arial"/>
        <family val="2"/>
        <charset val="238"/>
      </rPr>
      <t xml:space="preserve">Trošak korištenja plinskog sustava treba uključivati sve </t>
    </r>
    <r>
      <rPr>
        <i/>
        <u/>
        <sz val="10"/>
        <rFont val="Arial"/>
        <family val="2"/>
        <charset val="238"/>
      </rPr>
      <t>troškove koji proizlaze iz ugovora koje je opskrbljivač plinom ugovorio s operatorima sustava</t>
    </r>
    <r>
      <rPr>
        <i/>
        <sz val="10"/>
        <rFont val="Arial"/>
        <family val="2"/>
        <charset val="238"/>
      </rPr>
      <t xml:space="preserve">, iskazano po pojedinim kategorijama krajnjih kupaca. </t>
    </r>
  </si>
  <si>
    <t xml:space="preserve">Ostalo (specificirati): </t>
  </si>
  <si>
    <r>
      <rPr>
        <b/>
        <i/>
        <sz val="10"/>
        <rFont val="Arial"/>
        <family val="2"/>
        <charset val="238"/>
      </rPr>
      <t>Povezani troškovi korištenja plinskog sustava</t>
    </r>
    <r>
      <rPr>
        <i/>
        <sz val="10"/>
        <rFont val="Arial"/>
        <family val="2"/>
        <charset val="238"/>
      </rPr>
      <t xml:space="preserve"> koji proizlaze iz ugovora sklopljenog s operatorom/ima sustava:</t>
    </r>
  </si>
  <si>
    <t xml:space="preserve">Sukladno članku 35. Zakona o regulaciji energetskih djelatnosti (NN, br. 120/12 i 68/18) HERA je ovlaštena od energetskih subjekata zatražiti podatke, izvješća i druge potrebne dokumente koji su nužni za obavljanje poslova iz nadležnosti HERA-e na temelju tog Zakona, kao i zakona kojima se uređuje obavljanje energetskih djelatnosti. Člankom 37. Zakona o regulaciji energetskih djelatnosti propisane su prekršajne odredbe za nepostupanje energetskog subjekta po traženju HERA-e. </t>
  </si>
  <si>
    <r>
      <t xml:space="preserve">
U priloženom upitniku, traže se ostvareni podaci o prodaji plina na </t>
    </r>
    <r>
      <rPr>
        <b/>
        <sz val="14"/>
        <rFont val="Arial"/>
        <family val="2"/>
        <charset val="238"/>
      </rPr>
      <t>maloprodajnom tržištu</t>
    </r>
    <r>
      <rPr>
        <sz val="14"/>
        <rFont val="Arial"/>
        <family val="2"/>
        <charset val="238"/>
      </rPr>
      <t xml:space="preserve">, i to broj kupaca, prodane količine i prosječne ponderirane cijene plina, pri čemu:
</t>
    </r>
    <r>
      <rPr>
        <i/>
        <sz val="14"/>
        <rFont val="Arial"/>
        <family val="2"/>
        <charset val="238"/>
      </rPr>
      <t>1.</t>
    </r>
    <r>
      <rPr>
        <sz val="14"/>
        <rFont val="Arial"/>
        <family val="2"/>
        <charset val="238"/>
      </rPr>
      <t xml:space="preserve"> </t>
    </r>
    <r>
      <rPr>
        <i/>
        <sz val="14"/>
        <rFont val="Arial"/>
        <family val="2"/>
        <charset val="238"/>
      </rPr>
      <t>Prosječna ponderirana cijena bez PDV-a, ostalih poreza i trošarina (kn/kWh)</t>
    </r>
    <r>
      <rPr>
        <sz val="14"/>
        <rFont val="Arial"/>
        <family val="2"/>
        <charset val="238"/>
      </rPr>
      <t xml:space="preserve"> treba uključivati trošak nabave, transporta, distribucije i opskrbe plinom, tj. ukupni </t>
    </r>
    <r>
      <rPr>
        <b/>
        <sz val="14"/>
        <rFont val="Arial"/>
        <family val="2"/>
        <charset val="238"/>
      </rPr>
      <t xml:space="preserve">varijabilni i fiksni </t>
    </r>
    <r>
      <rPr>
        <sz val="14"/>
        <rFont val="Arial"/>
        <family val="2"/>
        <charset val="238"/>
      </rPr>
      <t xml:space="preserve">dio cijene za kupce pojedine kategorije, ne uključujući trošarine, PDV i ostale poreze. 
</t>
    </r>
    <r>
      <rPr>
        <i/>
        <sz val="14"/>
        <rFont val="Arial"/>
        <family val="2"/>
        <charset val="238"/>
      </rPr>
      <t>2. Prosječna ponderirana cijena bez PDV-a (kn/kWh)</t>
    </r>
    <r>
      <rPr>
        <sz val="14"/>
        <rFont val="Arial"/>
        <family val="2"/>
        <charset val="238"/>
      </rPr>
      <t xml:space="preserve"> treba uključivati trošak nabave, transporta, distribucije i opskrbe plinom, tj. ukupni </t>
    </r>
    <r>
      <rPr>
        <b/>
        <sz val="14"/>
        <rFont val="Arial"/>
        <family val="2"/>
        <charset val="238"/>
      </rPr>
      <t>varijabilni i fiksni</t>
    </r>
    <r>
      <rPr>
        <sz val="14"/>
        <rFont val="Arial"/>
        <family val="2"/>
        <charset val="238"/>
      </rPr>
      <t xml:space="preserve"> dio cijene za kupce pojedine kategorije, te ostale </t>
    </r>
    <r>
      <rPr>
        <b/>
        <sz val="14"/>
        <rFont val="Arial"/>
        <family val="2"/>
        <charset val="238"/>
      </rPr>
      <t>naknade i trošarine</t>
    </r>
    <r>
      <rPr>
        <sz val="14"/>
        <rFont val="Arial"/>
        <family val="2"/>
        <charset val="238"/>
      </rPr>
      <t>, ne uključujući PDV. 
Posebno naglašavamo da prosječnu ponderiranu cijenu plina pod točkom 1. i 2. treba izračunati na način da ista uključuje</t>
    </r>
    <r>
      <rPr>
        <b/>
        <sz val="14"/>
        <rFont val="Arial"/>
        <family val="2"/>
        <charset val="238"/>
      </rPr>
      <t xml:space="preserve"> varijabilni i fiksni</t>
    </r>
    <r>
      <rPr>
        <sz val="14"/>
        <rFont val="Arial"/>
        <family val="2"/>
        <charset val="238"/>
      </rPr>
      <t xml:space="preserve"> dio cijene za kupce pojedine kategorije u predmetnom razdoblju, odnosno na način da se za kupce pojedine kategorije u predmetnom razdoblju prihod od jedinične cijene plina i prihod od fiksne naknade podijeli s količinom plina prodanog u predmetnom razdoblju za kupce pojedine kategorije.   
Nadalje,</t>
    </r>
    <r>
      <rPr>
        <b/>
        <sz val="14"/>
        <rFont val="Arial"/>
        <family val="2"/>
        <charset val="238"/>
      </rPr>
      <t xml:space="preserve"> poglavlje III.</t>
    </r>
    <r>
      <rPr>
        <sz val="14"/>
        <rFont val="Arial"/>
        <family val="2"/>
        <charset val="238"/>
      </rPr>
      <t xml:space="preserve"> potrebno je popuniti s podacima koje ste prethodno naveli u poglavlju II., međutim iz istih je, a sukladno točki 3. Priloga I. Uredbe (EU) 2016/1952 o europskoj statistici cijena prirodnog plina i električne energije, potrebno ISKLJUČITI potrošače koji plin koriste samo za:
• proizvodnju električne energije u elektroenergetskim postrojenjima ili postrojenjima za kombiniranu proizvodnju toplinske i električne energije (kogeneracijske jedinice), 
• neenergetske svrhe (npr. u kemijskoj industriji).           
Pritom napominjemo da se Uredbom (EU) 2016/1952, koja je stupila na snagu u prosincu 2016. godine te kojom se stavlja izvan snage Direktiva 2008/92/EZ, iz podataka više ne isključuju potrošači s godišnjom potrošnjom većom od 4.000.000 GJ.
U </t>
    </r>
    <r>
      <rPr>
        <b/>
        <sz val="14"/>
        <rFont val="Arial"/>
        <family val="2"/>
        <charset val="238"/>
      </rPr>
      <t>poglavlju IV.</t>
    </r>
    <r>
      <rPr>
        <sz val="14"/>
        <rFont val="Arial"/>
        <family val="2"/>
        <charset val="238"/>
      </rPr>
      <t xml:space="preserve"> potrebno je iskazati podatke o količinama i cijenama prodanog plina krajnjim kupcima iz kategorije KUĆANSTVO, i to zasebno za </t>
    </r>
    <r>
      <rPr>
        <u/>
        <sz val="14"/>
        <rFont val="Arial"/>
        <family val="2"/>
        <charset val="238"/>
      </rPr>
      <t>krajnje kupce koji koriste javnu uslugu</t>
    </r>
    <r>
      <rPr>
        <sz val="14"/>
        <rFont val="Arial"/>
        <family val="2"/>
        <charset val="238"/>
      </rPr>
      <t xml:space="preserve"> i </t>
    </r>
    <r>
      <rPr>
        <u/>
        <sz val="14"/>
        <rFont val="Arial"/>
        <family val="2"/>
        <charset val="238"/>
      </rPr>
      <t>koji kupuju plin po tržišnim uvjetima</t>
    </r>
    <r>
      <rPr>
        <sz val="14"/>
        <rFont val="Arial"/>
        <family val="2"/>
        <charset val="238"/>
      </rPr>
      <t xml:space="preserve">.
Nadalje, u priloženom upitniku </t>
    </r>
    <r>
      <rPr>
        <b/>
        <sz val="14"/>
        <rFont val="Arial"/>
        <family val="2"/>
        <charset val="238"/>
      </rPr>
      <t>u poglavlju VI.</t>
    </r>
    <r>
      <rPr>
        <sz val="14"/>
        <rFont val="Arial"/>
        <family val="2"/>
        <charset val="238"/>
      </rPr>
      <t xml:space="preserve"> potrebno je popuniti podatke o </t>
    </r>
    <r>
      <rPr>
        <b/>
        <sz val="14"/>
        <rFont val="Arial"/>
        <family val="2"/>
        <charset val="238"/>
      </rPr>
      <t>strukturi maloprodajne cijene plina, iskazano u kn/kWh,</t>
    </r>
    <r>
      <rPr>
        <sz val="14"/>
        <rFont val="Arial"/>
        <family val="2"/>
        <charset val="238"/>
      </rPr>
      <t xml:space="preserve"> za pojedine kategorije krajnjih kupaca (KUĆANSTVO i PODUZETNIŠTVO). U ovom poglavlju traže se podaci o cijeni nabave plina za potrebe opskrbe plinom krajnjih kupaca te ako je nabava plina za više kategorija krajnjih kupaca ugovorena jednim ugovorom za nabavu plina, za te kategorije krajnjih kupaca navodi se ista cijena nabave plina. Ovisno o načinu ugovaranja nabavne cijene plina, potrebno je navesti da li su u jediničnoj cijeni nabave plina već ugovoreni i pripadajući zavisni troškovi ili nisu. Također, potrebno je navesti podatke o jediničnim troškovima korištenja plinskog sustava (trošak skladištenja, transporta i distribucije plina) ukoliko isti proizlaze iz ugovora s operatorima sustava. 
U </t>
    </r>
    <r>
      <rPr>
        <b/>
        <sz val="14"/>
        <rFont val="Arial"/>
        <family val="2"/>
        <charset val="238"/>
      </rPr>
      <t>poglavlju VII.</t>
    </r>
    <r>
      <rPr>
        <sz val="14"/>
        <rFont val="Arial"/>
        <family val="2"/>
        <charset val="238"/>
      </rPr>
      <t xml:space="preserve"> prikupljaju se podaci </t>
    </r>
    <r>
      <rPr>
        <b/>
        <sz val="14"/>
        <rFont val="Arial"/>
        <family val="2"/>
        <charset val="238"/>
      </rPr>
      <t>o vrstama ugovora i načinu ugovaranja cijene plina</t>
    </r>
    <r>
      <rPr>
        <sz val="14"/>
        <rFont val="Arial"/>
        <family val="2"/>
        <charset val="238"/>
      </rPr>
      <t xml:space="preserve">, zasebno za krajnje kupce iz kategorije KUĆANSTVO koji kupuju plin po tržišnim uvjetima, a zasebno za PODUZETNIŠTVO, odnosno za krajnje kupce na distribucijskom sustavu i krajnje kupce na transportnom sustavu.  
Također, u priloženom upitniku </t>
    </r>
    <r>
      <rPr>
        <b/>
        <sz val="14"/>
        <rFont val="Arial"/>
        <family val="2"/>
        <charset val="238"/>
      </rPr>
      <t xml:space="preserve">u poglavlju VIII. i IX. </t>
    </r>
    <r>
      <rPr>
        <sz val="14"/>
        <rFont val="Arial"/>
        <family val="2"/>
        <charset val="238"/>
      </rPr>
      <t xml:space="preserve">traže se ostvareni podaci na </t>
    </r>
    <r>
      <rPr>
        <b/>
        <sz val="14"/>
        <rFont val="Arial"/>
        <family val="2"/>
        <charset val="238"/>
      </rPr>
      <t>veleprodajnom tržištu</t>
    </r>
    <r>
      <rPr>
        <sz val="14"/>
        <rFont val="Arial"/>
        <family val="2"/>
        <charset val="238"/>
      </rPr>
      <t xml:space="preserve">, i to podaci o nabavi plina i prodaji plina na veleprodajnom tržištu, pri čemu se podaci o veleprodajnom tržištu u Republici Hrvatskoj razrađuju na nabavu/prodaju prema ugovorima, na virtualnoj točki trgovanja (uključujući swap) i na trgovinskoj platformi. Podaci o nabavi/prodaji plina na tržištu izvan Republike Hrvatske odnose se na uvoz/izvoz plina u/iz Republike Hrvatske, pri čemu je potrebno specificirati na kojim ulazima i iz kojih država je plin nabavljen, odnosno u koje države je plin isporučen.
Ukoliko imate bilo kakve komentare, primjedbe i prijedloge u vezi s vašim podacima, problematikom ispunjavanja ili dostavljanja podataka u ovom obrascu, ljubazno Vas molimo da ih navedete u za to predviđeni prostor, odnosnu da ih navedete </t>
    </r>
    <r>
      <rPr>
        <b/>
        <sz val="14"/>
        <rFont val="Arial"/>
        <family val="2"/>
        <charset val="238"/>
      </rPr>
      <t>u poglavlju X</t>
    </r>
    <r>
      <rPr>
        <sz val="14"/>
        <rFont val="Arial"/>
        <family val="2"/>
        <charset val="238"/>
      </rPr>
      <t xml:space="preserve">. 
Također napominjemo kako podatke prikupljene temeljem upitnika HERA neće objavljivati pojedinačno, već samo kao prosječne podatke za sve opskrbljivače i trgovce plinom za pojedinu kategoriju krajnjih kupaca.
Ističemo kako je tražene podatke potrebno unositi samo u </t>
    </r>
    <r>
      <rPr>
        <b/>
        <sz val="14"/>
        <rFont val="Arial"/>
        <family val="2"/>
        <charset val="238"/>
      </rPr>
      <t>žuta i plava polja u upitnicima</t>
    </r>
    <r>
      <rPr>
        <sz val="14"/>
        <rFont val="Arial"/>
        <family val="2"/>
        <charset val="238"/>
      </rPr>
      <t xml:space="preserve">, dok podatke u siva polja </t>
    </r>
    <r>
      <rPr>
        <b/>
        <sz val="14"/>
        <rFont val="Arial"/>
        <family val="2"/>
        <charset val="238"/>
      </rPr>
      <t>NIJE</t>
    </r>
    <r>
      <rPr>
        <sz val="14"/>
        <rFont val="Arial"/>
        <family val="2"/>
        <charset val="238"/>
      </rPr>
      <t xml:space="preserve"> potrebno unositi.
                                                        </t>
    </r>
    <r>
      <rPr>
        <sz val="14"/>
        <color rgb="FF0000FF"/>
        <rFont val="Arial"/>
        <family val="2"/>
        <charset val="238"/>
      </rPr>
      <t xml:space="preserve"> </t>
    </r>
    <r>
      <rPr>
        <b/>
        <sz val="14"/>
        <color rgb="FF0000FF"/>
        <rFont val="Arial"/>
        <family val="2"/>
        <charset val="238"/>
      </rPr>
      <t>OVE UPUTE NIJE POTREBNO PRINTATI U SKLOPU DOSTAVE IZVORNIKA UPITNIKA OVJERENOGA PEČATOM</t>
    </r>
    <r>
      <rPr>
        <sz val="14"/>
        <rFont val="Arial"/>
        <family val="2"/>
        <charset val="238"/>
      </rPr>
      <t xml:space="preserve">
</t>
    </r>
  </si>
  <si>
    <t xml:space="preserve">Ulica grada Vukovara 14, 10000 Zagreb
Internetske stranice: www.hera.hr </t>
  </si>
  <si>
    <r>
      <t xml:space="preserve">  </t>
    </r>
    <r>
      <rPr>
        <b/>
        <sz val="14"/>
        <rFont val="Arial"/>
        <family val="2"/>
        <charset val="238"/>
      </rPr>
      <t xml:space="preserve">  CROATIAN ENERGY               
  REGULATORY AGENCY</t>
    </r>
  </si>
  <si>
    <t>Ulica grada Vukovara 14, 10000 Zagreb
Internet pages: www.hera.hr</t>
  </si>
  <si>
    <t xml:space="preserve">QUARTERLY GAS MARKET RESEARCH IN THE REPUBLIC OF CROATIA </t>
  </si>
  <si>
    <t>In line with Article 35 of the Act on Regulation of Energy Activities (Official Gazette no. 120/12 and 68/18) HERA is authorized to request from the energy subjects data, reports and other necessary documents important for undertaking obligations under the HERA's competency based on that Act as well as the laws which regulate undertaking of energy activities.  Article 37 of the Act on Regulation of Energy Activities stipulates misdemeanour provisions anticipated for an energy subject failing to act as per HERA's request</t>
  </si>
  <si>
    <t>Obligation to deliver data from this report is also based on Article 45 of the Official Statistics Act (Official Gazette no. 25/20). Refusal to deliver the data, providing of incomplete and inaccurate data or failing to provide data within stipulated timeline implies application of criminal provisions from Article 76 of the Official Statistics Act.</t>
  </si>
  <si>
    <t>GENERAL PART</t>
  </si>
  <si>
    <t>Name of the energy subject:</t>
  </si>
  <si>
    <t>Name and surname of contact person:</t>
  </si>
  <si>
    <t>Phone and mobile number:</t>
  </si>
  <si>
    <t>Total number of employed in energy subject</t>
  </si>
  <si>
    <r>
      <t xml:space="preserve">Total number of employed in energy activity of </t>
    </r>
    <r>
      <rPr>
        <u/>
        <sz val="11"/>
        <rFont val="Arial"/>
        <family val="2"/>
      </rPr>
      <t>gas supply</t>
    </r>
  </si>
  <si>
    <t xml:space="preserve">Ownership structure of energy subject (insert in %) </t>
  </si>
  <si>
    <t>WHOLESALE GAS MARKET</t>
  </si>
  <si>
    <t xml:space="preserve">Data on PROCUREMENT OF GAS ON GAS WHOLESALE MARKET </t>
  </si>
  <si>
    <t>Purchased on the Croatian market</t>
  </si>
  <si>
    <t>on trading platform</t>
  </si>
  <si>
    <t>Number of gas seller 
(on the last day of the quarter)</t>
  </si>
  <si>
    <t>Quantity of procured gas (kWh)</t>
  </si>
  <si>
    <t xml:space="preserve">Average procurement gas price 
without VAT (HRK/kWh)  </t>
  </si>
  <si>
    <t>TOTAL - purchased on the market in the Republic of Croatia</t>
  </si>
  <si>
    <t>Purchased on the market outside of RoC - import1</t>
  </si>
  <si>
    <t>at interconnections:</t>
  </si>
  <si>
    <t>at LNG terminal:</t>
  </si>
  <si>
    <t>TOTAL - IMPORT</t>
  </si>
  <si>
    <t>TOTAL</t>
  </si>
  <si>
    <r>
      <t>1 Country/ies from which the gas has been procured to be named in the yellow field.</t>
    </r>
    <r>
      <rPr>
        <i/>
        <sz val="10"/>
        <rFont val="Arial"/>
        <family val="2"/>
        <charset val="238"/>
      </rPr>
      <t xml:space="preserve">
</t>
    </r>
    <r>
      <rPr>
        <i/>
        <vertAlign val="superscript"/>
        <sz val="10"/>
        <rFont val="Arial"/>
        <family val="2"/>
        <charset val="238"/>
      </rPr>
      <t xml:space="preserve">
</t>
    </r>
  </si>
  <si>
    <t xml:space="preserve">Data on SALE OF GAS ON GAS WHOLESALE MARKET </t>
  </si>
  <si>
    <r>
      <t xml:space="preserve">Number of gas buyers 
</t>
    </r>
    <r>
      <rPr>
        <sz val="10"/>
        <rFont val="Arial"/>
        <family val="2"/>
      </rPr>
      <t>(on the last day of the quarter)</t>
    </r>
  </si>
  <si>
    <t>Quantity of sold gas (kWh)</t>
  </si>
  <si>
    <r>
      <t xml:space="preserve">Average sale gas price              
</t>
    </r>
    <r>
      <rPr>
        <b/>
        <u/>
        <sz val="10"/>
        <rFont val="Arial"/>
        <family val="2"/>
      </rPr>
      <t>without VAT</t>
    </r>
    <r>
      <rPr>
        <b/>
        <sz val="10"/>
        <rFont val="Arial"/>
        <family val="2"/>
        <charset val="238"/>
      </rPr>
      <t xml:space="preserve"> (HRK/kWh)</t>
    </r>
  </si>
  <si>
    <t>Sold on the market in the Republic of Croatia</t>
  </si>
  <si>
    <t>according to agreements on sale of gas</t>
  </si>
  <si>
    <t>on virtual trading point</t>
  </si>
  <si>
    <t>TOTAL - sold on the market of the Republic of Croatia</t>
  </si>
  <si>
    <t>Sold on the market outside of RoC - export1</t>
  </si>
  <si>
    <r>
      <t>1 Country/ies to which the gas has been delivered to name in the yellow field.</t>
    </r>
    <r>
      <rPr>
        <i/>
        <sz val="10"/>
        <rFont val="Arial"/>
        <family val="2"/>
        <charset val="238"/>
      </rPr>
      <t xml:space="preserve">
</t>
    </r>
  </si>
  <si>
    <t xml:space="preserve"> FOR YOUR COMMENTS, OBJECTIONS AND SUGGESTIONS</t>
  </si>
  <si>
    <t xml:space="preserve">Please insert your comments, objections and suggestions in connection to your data, issues of completion or delivery of data on this form in this field. </t>
  </si>
  <si>
    <t>In _____________________ , on  __________________</t>
  </si>
  <si>
    <t>Name, surname and signature of responsible person</t>
  </si>
  <si>
    <t xml:space="preserve"> according to the agreements on procurement of gas</t>
  </si>
  <si>
    <t>Form for 2nd quarter 2022
(from 01 Apr 2022 till 30 June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</si>
</sst>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00"/>
  </numFmts>
  <fonts count="48" x14ac:knownFonts="1">
    <font>
      <sz val="10"/>
      <name val="Arial"/>
    </font>
    <font>
      <sz val="10"/>
      <name val="Arial"/>
      <family val="2"/>
      <charset val="238"/>
    </font>
    <font>
      <b/>
      <sz val="12"/>
      <name val="Arial"/>
      <family val="2"/>
      <charset val="238"/>
    </font>
    <font>
      <b/>
      <i/>
      <sz val="10"/>
      <name val="Arial"/>
      <family val="2"/>
      <charset val="238"/>
    </font>
    <font>
      <sz val="10"/>
      <name val="Arial"/>
      <family val="2"/>
      <charset val="238"/>
    </font>
    <font>
      <i/>
      <sz val="8"/>
      <name val="Arial"/>
      <family val="2"/>
      <charset val="238"/>
    </font>
    <font>
      <i/>
      <sz val="10"/>
      <name val="Arial"/>
      <family val="2"/>
      <charset val="238"/>
    </font>
    <font>
      <b/>
      <sz val="10"/>
      <name val="Arial"/>
      <family val="2"/>
      <charset val="238"/>
    </font>
    <font>
      <sz val="9"/>
      <name val="Arial"/>
      <family val="2"/>
      <charset val="238"/>
    </font>
    <font>
      <b/>
      <sz val="12"/>
      <color indexed="8"/>
      <name val="Arial"/>
      <family val="2"/>
      <charset val="238"/>
    </font>
    <font>
      <b/>
      <i/>
      <sz val="10"/>
      <color indexed="12"/>
      <name val="Arial"/>
      <family val="2"/>
      <charset val="238"/>
    </font>
    <font>
      <i/>
      <sz val="8"/>
      <color indexed="12"/>
      <name val="Arial"/>
      <family val="2"/>
      <charset val="238"/>
    </font>
    <font>
      <sz val="8"/>
      <name val="Arial"/>
      <family val="2"/>
      <charset val="238"/>
    </font>
    <font>
      <strike/>
      <sz val="10"/>
      <name val="Arial"/>
      <family val="2"/>
      <charset val="238"/>
    </font>
    <font>
      <b/>
      <u/>
      <sz val="10"/>
      <name val="Arial"/>
      <family val="2"/>
      <charset val="238"/>
    </font>
    <font>
      <b/>
      <i/>
      <sz val="11"/>
      <name val="Arial"/>
      <family val="2"/>
      <charset val="238"/>
    </font>
    <font>
      <b/>
      <sz val="9"/>
      <name val="Times New Roman"/>
      <family val="1"/>
      <charset val="238"/>
    </font>
    <font>
      <b/>
      <sz val="11"/>
      <name val="Arial"/>
      <family val="2"/>
      <charset val="238"/>
    </font>
    <font>
      <b/>
      <sz val="9"/>
      <name val="Arial"/>
      <family val="2"/>
      <charset val="238"/>
    </font>
    <font>
      <sz val="11"/>
      <name val="Arial"/>
      <family val="2"/>
      <charset val="238"/>
    </font>
    <font>
      <sz val="12"/>
      <name val="Arial"/>
      <family val="2"/>
      <charset val="238"/>
    </font>
    <font>
      <b/>
      <sz val="14"/>
      <name val="Arial"/>
      <family val="2"/>
      <charset val="238"/>
    </font>
    <font>
      <b/>
      <vertAlign val="superscript"/>
      <sz val="10"/>
      <name val="Arial"/>
      <family val="2"/>
      <charset val="238"/>
    </font>
    <font>
      <i/>
      <vertAlign val="superscript"/>
      <sz val="10"/>
      <name val="Arial"/>
      <family val="2"/>
      <charset val="238"/>
    </font>
    <font>
      <i/>
      <sz val="12"/>
      <name val="Arial"/>
      <family val="2"/>
      <charset val="238"/>
    </font>
    <font>
      <i/>
      <u/>
      <sz val="10"/>
      <name val="Arial"/>
      <family val="2"/>
      <charset val="238"/>
    </font>
    <font>
      <sz val="10"/>
      <color rgb="FF0000FF"/>
      <name val="Arial"/>
      <family val="2"/>
      <charset val="238"/>
    </font>
    <font>
      <b/>
      <i/>
      <sz val="10"/>
      <color rgb="FF0000FF"/>
      <name val="Arial"/>
      <family val="2"/>
      <charset val="238"/>
    </font>
    <font>
      <b/>
      <sz val="10"/>
      <color rgb="FF0000FF"/>
      <name val="Arial"/>
      <family val="2"/>
      <charset val="238"/>
    </font>
    <font>
      <b/>
      <sz val="9"/>
      <color rgb="FF0000FF"/>
      <name val="Times New Roman"/>
      <family val="1"/>
      <charset val="238"/>
    </font>
    <font>
      <sz val="10"/>
      <color rgb="FFC00000"/>
      <name val="Arial"/>
      <family val="2"/>
      <charset val="238"/>
    </font>
    <font>
      <b/>
      <i/>
      <sz val="10"/>
      <color rgb="FFC00000"/>
      <name val="Arial"/>
      <family val="2"/>
      <charset val="238"/>
    </font>
    <font>
      <b/>
      <sz val="10"/>
      <color rgb="FFC00000"/>
      <name val="Arial"/>
      <family val="2"/>
      <charset val="238"/>
    </font>
    <font>
      <u/>
      <sz val="10"/>
      <name val="Arial"/>
      <family val="2"/>
      <charset val="238"/>
    </font>
    <font>
      <b/>
      <i/>
      <sz val="14"/>
      <name val="Arial"/>
      <family val="2"/>
      <charset val="238"/>
    </font>
    <font>
      <b/>
      <sz val="20"/>
      <name val="Arial"/>
      <family val="2"/>
      <charset val="238"/>
    </font>
    <font>
      <sz val="10"/>
      <color rgb="FFFF0000"/>
      <name val="Arial"/>
      <family val="2"/>
      <charset val="238"/>
    </font>
    <font>
      <b/>
      <i/>
      <u/>
      <sz val="11"/>
      <name val="Arial"/>
      <family val="2"/>
      <charset val="238"/>
    </font>
    <font>
      <b/>
      <i/>
      <vertAlign val="superscript"/>
      <sz val="11"/>
      <name val="Arial"/>
      <family val="2"/>
      <charset val="238"/>
    </font>
    <font>
      <sz val="14"/>
      <name val="Arial"/>
      <family val="2"/>
      <charset val="238"/>
    </font>
    <font>
      <i/>
      <sz val="14"/>
      <name val="Arial"/>
      <family val="2"/>
      <charset val="238"/>
    </font>
    <font>
      <u/>
      <sz val="14"/>
      <name val="Arial"/>
      <family val="2"/>
      <charset val="238"/>
    </font>
    <font>
      <sz val="14"/>
      <color rgb="FF0000FF"/>
      <name val="Arial"/>
      <family val="2"/>
      <charset val="238"/>
    </font>
    <font>
      <b/>
      <sz val="14"/>
      <color rgb="FF0000FF"/>
      <name val="Arial"/>
      <family val="2"/>
      <charset val="238"/>
    </font>
    <font>
      <u/>
      <sz val="11"/>
      <name val="Arial"/>
      <family val="2"/>
    </font>
    <font>
      <b/>
      <sz val="14"/>
      <name val="Arial"/>
      <family val="2"/>
    </font>
    <font>
      <sz val="10"/>
      <name val="Arial"/>
      <family val="2"/>
    </font>
    <font>
      <b/>
      <u/>
      <sz val="10"/>
      <name val="Arial"/>
      <family val="2"/>
    </font>
  </fonts>
  <fills count="12">
    <fill>
      <patternFill patternType="none"/>
    </fill>
    <fill>
      <patternFill patternType="gray125"/>
    </fill>
    <fill>
      <patternFill patternType="solid">
        <fgColor rgb="FFFFFFBD"/>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E1FFE1"/>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rgb="FFEFF6EA"/>
        <bgColor indexed="64"/>
      </patternFill>
    </fill>
    <fill>
      <patternFill patternType="solid">
        <fgColor rgb="FFFDECE3"/>
        <bgColor indexed="64"/>
      </patternFill>
    </fill>
    <fill>
      <patternFill patternType="solid">
        <fgColor theme="5" tint="0.79998168889431442"/>
        <bgColor indexed="64"/>
      </patternFill>
    </fill>
  </fills>
  <borders count="116">
    <border>
      <left/>
      <right/>
      <top/>
      <bottom/>
      <diagonal/>
    </border>
    <border>
      <left/>
      <right/>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bottom style="double">
        <color indexed="64"/>
      </bottom>
      <diagonal/>
    </border>
    <border>
      <left/>
      <right/>
      <top/>
      <bottom style="double">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double">
        <color indexed="64"/>
      </bottom>
      <diagonal/>
    </border>
    <border>
      <left style="thin">
        <color indexed="64"/>
      </left>
      <right/>
      <top/>
      <bottom style="medium">
        <color indexed="64"/>
      </bottom>
      <diagonal/>
    </border>
    <border>
      <left style="thin">
        <color indexed="64"/>
      </left>
      <right/>
      <top/>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style="thin">
        <color indexed="64"/>
      </left>
      <right/>
      <top/>
      <bottom style="thin">
        <color indexed="64"/>
      </bottom>
      <diagonal/>
    </border>
    <border>
      <left/>
      <right style="thin">
        <color indexed="64"/>
      </right>
      <top style="medium">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thin">
        <color indexed="64"/>
      </right>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thin">
        <color indexed="64"/>
      </top>
      <bottom style="double">
        <color indexed="64"/>
      </bottom>
      <diagonal/>
    </border>
    <border>
      <left/>
      <right/>
      <top style="double">
        <color indexed="64"/>
      </top>
      <bottom style="medium">
        <color indexed="64"/>
      </bottom>
      <diagonal/>
    </border>
    <border>
      <left/>
      <right style="thin">
        <color indexed="64"/>
      </right>
      <top style="hair">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right/>
      <top style="hair">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top style="hair">
        <color indexed="64"/>
      </top>
      <bottom/>
      <diagonal/>
    </border>
    <border>
      <left style="thin">
        <color indexed="64"/>
      </left>
      <right/>
      <top style="double">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bottom style="hair">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bottom style="hair">
        <color indexed="64"/>
      </bottom>
      <diagonal/>
    </border>
    <border>
      <left/>
      <right style="thin">
        <color indexed="64"/>
      </right>
      <top style="medium">
        <color indexed="64"/>
      </top>
      <bottom style="thin">
        <color indexed="64"/>
      </bottom>
      <diagonal/>
    </border>
    <border>
      <left style="medium">
        <color indexed="64"/>
      </left>
      <right style="medium">
        <color indexed="64"/>
      </right>
      <top/>
      <bottom/>
      <diagonal/>
    </border>
    <border>
      <left/>
      <right style="thin">
        <color indexed="64"/>
      </right>
      <top style="medium">
        <color indexed="64"/>
      </top>
      <bottom style="double">
        <color indexed="64"/>
      </bottom>
      <diagonal/>
    </border>
  </borders>
  <cellStyleXfs count="2">
    <xf numFmtId="0" fontId="0" fillId="0" borderId="0"/>
    <xf numFmtId="0" fontId="1" fillId="0" borderId="0"/>
  </cellStyleXfs>
  <cellXfs count="662">
    <xf numFmtId="0" fontId="0" fillId="0" borderId="0" xfId="0"/>
    <xf numFmtId="0" fontId="4" fillId="0" borderId="0" xfId="1" applyFont="1" applyAlignment="1" applyProtection="1">
      <alignment vertical="center"/>
    </xf>
    <xf numFmtId="2" fontId="19" fillId="3" borderId="33" xfId="1" applyNumberFormat="1" applyFont="1" applyFill="1" applyBorder="1" applyAlignment="1" applyProtection="1">
      <alignment vertical="center" wrapText="1"/>
    </xf>
    <xf numFmtId="0" fontId="4" fillId="3" borderId="0" xfId="1" applyFont="1" applyFill="1" applyAlignment="1" applyProtection="1">
      <alignment vertical="center"/>
    </xf>
    <xf numFmtId="2" fontId="19" fillId="4" borderId="2" xfId="1" applyNumberFormat="1" applyFont="1" applyFill="1" applyBorder="1" applyAlignment="1" applyProtection="1">
      <alignment vertical="center" wrapText="1"/>
    </xf>
    <xf numFmtId="2" fontId="19" fillId="4" borderId="7" xfId="1" applyNumberFormat="1" applyFont="1" applyFill="1" applyBorder="1" applyAlignment="1" applyProtection="1">
      <alignment vertical="center" wrapText="1"/>
    </xf>
    <xf numFmtId="2" fontId="19" fillId="4" borderId="8" xfId="1" applyNumberFormat="1" applyFont="1" applyFill="1" applyBorder="1" applyAlignment="1" applyProtection="1">
      <alignment vertical="center" wrapText="1"/>
    </xf>
    <xf numFmtId="3" fontId="19" fillId="4" borderId="24" xfId="1" applyNumberFormat="1" applyFont="1" applyFill="1" applyBorder="1" applyAlignment="1" applyProtection="1">
      <alignment horizontal="center" vertical="center"/>
    </xf>
    <xf numFmtId="3" fontId="19" fillId="4" borderId="13" xfId="1" applyNumberFormat="1" applyFont="1" applyFill="1" applyBorder="1" applyAlignment="1" applyProtection="1">
      <alignment horizontal="center" vertical="center"/>
    </xf>
    <xf numFmtId="164" fontId="19" fillId="4" borderId="25" xfId="1" applyNumberFormat="1" applyFont="1" applyFill="1" applyBorder="1" applyAlignment="1" applyProtection="1">
      <alignment horizontal="center" vertical="center"/>
    </xf>
    <xf numFmtId="3" fontId="19" fillId="4" borderId="17" xfId="1" applyNumberFormat="1" applyFont="1" applyFill="1" applyBorder="1" applyAlignment="1" applyProtection="1">
      <alignment horizontal="center" vertical="center"/>
    </xf>
    <xf numFmtId="3" fontId="19" fillId="4" borderId="9" xfId="1" applyNumberFormat="1" applyFont="1" applyFill="1" applyBorder="1" applyAlignment="1" applyProtection="1">
      <alignment horizontal="center" vertical="center"/>
    </xf>
    <xf numFmtId="164" fontId="19" fillId="4" borderId="21" xfId="1" applyNumberFormat="1" applyFont="1" applyFill="1" applyBorder="1" applyAlignment="1" applyProtection="1">
      <alignment horizontal="center" vertical="center"/>
    </xf>
    <xf numFmtId="3" fontId="19" fillId="4" borderId="18" xfId="1" applyNumberFormat="1" applyFont="1" applyFill="1" applyBorder="1" applyAlignment="1" applyProtection="1">
      <alignment horizontal="center" vertical="center"/>
    </xf>
    <xf numFmtId="3" fontId="19" fillId="4" borderId="12" xfId="1" applyNumberFormat="1" applyFont="1" applyFill="1" applyBorder="1" applyAlignment="1" applyProtection="1">
      <alignment horizontal="center" vertical="center"/>
    </xf>
    <xf numFmtId="164" fontId="19" fillId="4" borderId="22" xfId="1" applyNumberFormat="1" applyFont="1" applyFill="1" applyBorder="1" applyAlignment="1" applyProtection="1">
      <alignment horizontal="center" vertical="center"/>
    </xf>
    <xf numFmtId="3" fontId="19" fillId="6" borderId="24" xfId="1" applyNumberFormat="1" applyFont="1" applyFill="1" applyBorder="1" applyAlignment="1" applyProtection="1">
      <alignment horizontal="center" vertical="center"/>
    </xf>
    <xf numFmtId="3" fontId="19" fillId="6" borderId="13" xfId="1" applyNumberFormat="1" applyFont="1" applyFill="1" applyBorder="1" applyAlignment="1" applyProtection="1">
      <alignment horizontal="center" vertical="center"/>
    </xf>
    <xf numFmtId="164" fontId="19" fillId="6" borderId="58" xfId="1" applyNumberFormat="1" applyFont="1" applyFill="1" applyBorder="1" applyAlignment="1" applyProtection="1">
      <alignment horizontal="center" vertical="center"/>
    </xf>
    <xf numFmtId="164" fontId="19" fillId="6" borderId="25" xfId="1" applyNumberFormat="1" applyFont="1" applyFill="1" applyBorder="1" applyAlignment="1" applyProtection="1">
      <alignment horizontal="center" vertical="center"/>
    </xf>
    <xf numFmtId="3" fontId="19" fillId="6" borderId="17" xfId="1" applyNumberFormat="1" applyFont="1" applyFill="1" applyBorder="1" applyAlignment="1" applyProtection="1">
      <alignment horizontal="center" vertical="center"/>
    </xf>
    <xf numFmtId="3" fontId="19" fillId="6" borderId="9" xfId="1" applyNumberFormat="1" applyFont="1" applyFill="1" applyBorder="1" applyAlignment="1" applyProtection="1">
      <alignment horizontal="center" vertical="center"/>
    </xf>
    <xf numFmtId="164" fontId="19" fillId="6" borderId="51" xfId="1" applyNumberFormat="1" applyFont="1" applyFill="1" applyBorder="1" applyAlignment="1" applyProtection="1">
      <alignment horizontal="center" vertical="center"/>
    </xf>
    <xf numFmtId="164" fontId="19" fillId="6" borderId="21" xfId="1" applyNumberFormat="1" applyFont="1" applyFill="1" applyBorder="1" applyAlignment="1" applyProtection="1">
      <alignment horizontal="center" vertical="center"/>
    </xf>
    <xf numFmtId="3" fontId="19" fillId="6" borderId="18" xfId="1" applyNumberFormat="1" applyFont="1" applyFill="1" applyBorder="1" applyAlignment="1" applyProtection="1">
      <alignment horizontal="center" vertical="center"/>
    </xf>
    <xf numFmtId="3" fontId="19" fillId="6" borderId="12" xfId="1" applyNumberFormat="1" applyFont="1" applyFill="1" applyBorder="1" applyAlignment="1" applyProtection="1">
      <alignment horizontal="center" vertical="center"/>
    </xf>
    <xf numFmtId="164" fontId="19" fillId="6" borderId="53" xfId="1" applyNumberFormat="1" applyFont="1" applyFill="1" applyBorder="1" applyAlignment="1" applyProtection="1">
      <alignment horizontal="center" vertical="center"/>
    </xf>
    <xf numFmtId="164" fontId="19" fillId="6" borderId="22" xfId="1" applyNumberFormat="1" applyFont="1" applyFill="1" applyBorder="1" applyAlignment="1" applyProtection="1">
      <alignment horizontal="center" vertical="center"/>
    </xf>
    <xf numFmtId="3" fontId="17" fillId="6" borderId="19" xfId="1" applyNumberFormat="1" applyFont="1" applyFill="1" applyBorder="1" applyAlignment="1" applyProtection="1">
      <alignment horizontal="center" vertical="center"/>
    </xf>
    <xf numFmtId="3" fontId="17" fillId="6" borderId="20" xfId="1" applyNumberFormat="1" applyFont="1" applyFill="1" applyBorder="1" applyAlignment="1" applyProtection="1">
      <alignment horizontal="center" vertical="center"/>
    </xf>
    <xf numFmtId="164" fontId="17" fillId="6" borderId="54" xfId="1" applyNumberFormat="1" applyFont="1" applyFill="1" applyBorder="1" applyAlignment="1" applyProtection="1">
      <alignment horizontal="center" vertical="center"/>
    </xf>
    <xf numFmtId="164" fontId="17" fillId="6" borderId="23" xfId="1" applyNumberFormat="1" applyFont="1" applyFill="1" applyBorder="1" applyAlignment="1" applyProtection="1">
      <alignment horizontal="center" vertical="center"/>
    </xf>
    <xf numFmtId="0" fontId="1" fillId="4" borderId="35" xfId="1" applyFont="1" applyFill="1" applyBorder="1" applyAlignment="1" applyProtection="1">
      <alignment vertical="center"/>
    </xf>
    <xf numFmtId="0" fontId="1" fillId="4" borderId="31" xfId="1" applyFont="1" applyFill="1" applyBorder="1" applyAlignment="1" applyProtection="1">
      <alignment vertical="center"/>
    </xf>
    <xf numFmtId="0" fontId="1" fillId="4" borderId="4" xfId="1" applyFont="1" applyFill="1" applyBorder="1" applyAlignment="1" applyProtection="1">
      <alignment vertical="center"/>
    </xf>
    <xf numFmtId="0" fontId="1" fillId="4" borderId="6" xfId="1" applyFont="1" applyFill="1" applyBorder="1" applyAlignment="1" applyProtection="1">
      <alignment vertical="center"/>
    </xf>
    <xf numFmtId="0" fontId="1" fillId="4" borderId="7" xfId="1" applyFont="1" applyFill="1" applyBorder="1" applyAlignment="1" applyProtection="1">
      <alignment vertical="center"/>
    </xf>
    <xf numFmtId="2" fontId="1" fillId="4" borderId="7" xfId="1" applyNumberFormat="1" applyFont="1" applyFill="1" applyBorder="1" applyAlignment="1" applyProtection="1">
      <alignment horizontal="center" vertical="center" wrapText="1"/>
    </xf>
    <xf numFmtId="0" fontId="1" fillId="3" borderId="33" xfId="1" applyFont="1" applyFill="1" applyBorder="1" applyAlignment="1" applyProtection="1">
      <alignment vertical="center"/>
    </xf>
    <xf numFmtId="3" fontId="17" fillId="4" borderId="30" xfId="1" applyNumberFormat="1" applyFont="1" applyFill="1" applyBorder="1" applyAlignment="1" applyProtection="1">
      <alignment horizontal="center" vertical="center"/>
    </xf>
    <xf numFmtId="3" fontId="17" fillId="4" borderId="69" xfId="1" applyNumberFormat="1" applyFont="1" applyFill="1" applyBorder="1" applyAlignment="1" applyProtection="1">
      <alignment horizontal="center" vertical="center"/>
    </xf>
    <xf numFmtId="3" fontId="17" fillId="4" borderId="29" xfId="1" applyNumberFormat="1" applyFont="1" applyFill="1" applyBorder="1" applyAlignment="1" applyProtection="1">
      <alignment horizontal="center" vertical="center"/>
    </xf>
    <xf numFmtId="3" fontId="17" fillId="4" borderId="68" xfId="1" applyNumberFormat="1" applyFont="1" applyFill="1" applyBorder="1" applyAlignment="1" applyProtection="1">
      <alignment horizontal="center" vertical="center"/>
    </xf>
    <xf numFmtId="3" fontId="17" fillId="4" borderId="17" xfId="1" applyNumberFormat="1" applyFont="1" applyFill="1" applyBorder="1" applyAlignment="1" applyProtection="1">
      <alignment horizontal="center" vertical="center"/>
    </xf>
    <xf numFmtId="3" fontId="17" fillId="4" borderId="9" xfId="1" applyNumberFormat="1" applyFont="1" applyFill="1" applyBorder="1" applyAlignment="1" applyProtection="1">
      <alignment horizontal="center" vertical="center"/>
    </xf>
    <xf numFmtId="0" fontId="9" fillId="4" borderId="35" xfId="1" applyFont="1" applyFill="1" applyBorder="1" applyProtection="1"/>
    <xf numFmtId="0" fontId="15" fillId="4" borderId="31" xfId="0" applyFont="1" applyFill="1" applyBorder="1" applyAlignment="1" applyProtection="1">
      <alignment horizontal="center" vertical="center" wrapText="1"/>
    </xf>
    <xf numFmtId="0" fontId="15" fillId="4" borderId="31" xfId="0" applyFont="1" applyFill="1" applyBorder="1" applyAlignment="1" applyProtection="1">
      <alignment vertical="center"/>
    </xf>
    <xf numFmtId="0" fontId="15" fillId="4" borderId="31" xfId="0" applyFont="1" applyFill="1" applyBorder="1" applyAlignment="1" applyProtection="1">
      <alignment vertical="center" wrapText="1"/>
    </xf>
    <xf numFmtId="0" fontId="3" fillId="4" borderId="31" xfId="0" applyFont="1" applyFill="1" applyBorder="1" applyAlignment="1" applyProtection="1">
      <alignment horizontal="left" vertical="center" wrapText="1"/>
    </xf>
    <xf numFmtId="0" fontId="3" fillId="4" borderId="31" xfId="0" applyFont="1" applyFill="1" applyBorder="1" applyAlignment="1" applyProtection="1">
      <alignment vertical="center" wrapText="1"/>
    </xf>
    <xf numFmtId="0" fontId="7" fillId="4" borderId="31" xfId="0" applyFont="1" applyFill="1" applyBorder="1" applyAlignment="1" applyProtection="1">
      <alignment vertical="center" wrapText="1"/>
    </xf>
    <xf numFmtId="0" fontId="9" fillId="4" borderId="36" xfId="1" applyFont="1" applyFill="1" applyBorder="1" applyProtection="1"/>
    <xf numFmtId="0" fontId="9" fillId="0" borderId="0" xfId="1" applyFont="1" applyProtection="1"/>
    <xf numFmtId="0" fontId="1" fillId="4" borderId="4" xfId="1" applyFont="1" applyFill="1" applyBorder="1" applyAlignment="1" applyProtection="1">
      <alignment horizontal="center" vertical="center" wrapText="1"/>
    </xf>
    <xf numFmtId="0" fontId="20" fillId="4" borderId="0" xfId="1" applyFont="1" applyFill="1" applyBorder="1" applyAlignment="1" applyProtection="1">
      <alignment horizontal="right" vertical="center" wrapText="1"/>
    </xf>
    <xf numFmtId="0" fontId="1" fillId="4" borderId="0" xfId="1" applyFont="1" applyFill="1" applyBorder="1" applyAlignment="1" applyProtection="1">
      <alignment horizontal="left" vertical="center" wrapText="1"/>
    </xf>
    <xf numFmtId="0" fontId="9" fillId="4" borderId="2" xfId="1" applyFont="1" applyFill="1" applyBorder="1" applyProtection="1"/>
    <xf numFmtId="0" fontId="1" fillId="4" borderId="0" xfId="1" applyFont="1" applyFill="1" applyBorder="1" applyAlignment="1" applyProtection="1">
      <alignment vertical="top" wrapText="1"/>
    </xf>
    <xf numFmtId="0" fontId="9" fillId="0" borderId="0" xfId="1" applyFont="1" applyFill="1" applyProtection="1"/>
    <xf numFmtId="0" fontId="20" fillId="4" borderId="0" xfId="1" applyFont="1" applyFill="1" applyBorder="1" applyAlignment="1" applyProtection="1">
      <alignment vertical="center" wrapText="1"/>
    </xf>
    <xf numFmtId="0" fontId="1" fillId="4" borderId="6" xfId="1" applyFont="1" applyFill="1" applyBorder="1" applyAlignment="1" applyProtection="1">
      <alignment horizontal="center" vertical="center"/>
    </xf>
    <xf numFmtId="0" fontId="1" fillId="4" borderId="7" xfId="1" applyFont="1" applyFill="1" applyBorder="1" applyAlignment="1" applyProtection="1">
      <alignment horizontal="center" vertical="center"/>
    </xf>
    <xf numFmtId="0" fontId="1" fillId="4" borderId="7" xfId="1" applyFont="1" applyFill="1" applyBorder="1" applyProtection="1"/>
    <xf numFmtId="0" fontId="8" fillId="4" borderId="7" xfId="1" applyFont="1" applyFill="1" applyBorder="1" applyAlignment="1" applyProtection="1">
      <alignment horizontal="right"/>
    </xf>
    <xf numFmtId="0" fontId="1" fillId="4" borderId="8" xfId="1" applyFont="1" applyFill="1" applyBorder="1" applyProtection="1"/>
    <xf numFmtId="0" fontId="1" fillId="3" borderId="31" xfId="1" applyFont="1" applyFill="1" applyBorder="1" applyAlignment="1" applyProtection="1">
      <alignment horizontal="center" vertical="center"/>
    </xf>
    <xf numFmtId="0" fontId="1" fillId="3" borderId="31" xfId="1" applyFont="1" applyFill="1" applyBorder="1" applyProtection="1"/>
    <xf numFmtId="0" fontId="8" fillId="3" borderId="31" xfId="1" applyFont="1" applyFill="1" applyBorder="1" applyAlignment="1" applyProtection="1">
      <alignment horizontal="right"/>
    </xf>
    <xf numFmtId="0" fontId="34" fillId="3" borderId="0" xfId="1" applyFont="1" applyFill="1" applyBorder="1" applyAlignment="1" applyProtection="1">
      <alignment horizontal="left" vertical="center"/>
    </xf>
    <xf numFmtId="0" fontId="1" fillId="0" borderId="0" xfId="1" applyFont="1" applyBorder="1" applyProtection="1"/>
    <xf numFmtId="0" fontId="1" fillId="3" borderId="0" xfId="1" applyFont="1" applyFill="1" applyBorder="1" applyAlignment="1" applyProtection="1">
      <alignment horizontal="center" vertical="center"/>
    </xf>
    <xf numFmtId="0" fontId="1" fillId="3" borderId="0" xfId="1" applyFont="1" applyFill="1" applyBorder="1" applyProtection="1"/>
    <xf numFmtId="0" fontId="8" fillId="3" borderId="0" xfId="1" applyFont="1" applyFill="1" applyBorder="1" applyAlignment="1" applyProtection="1">
      <alignment horizontal="right"/>
    </xf>
    <xf numFmtId="0" fontId="4" fillId="0" borderId="0" xfId="1" applyFont="1" applyProtection="1"/>
    <xf numFmtId="0" fontId="1" fillId="3" borderId="7" xfId="1" applyFont="1" applyFill="1" applyBorder="1" applyAlignment="1" applyProtection="1">
      <alignment horizontal="center" vertical="center"/>
    </xf>
    <xf numFmtId="0" fontId="1" fillId="3" borderId="7" xfId="1" applyFont="1" applyFill="1" applyBorder="1" applyProtection="1"/>
    <xf numFmtId="0" fontId="8" fillId="3" borderId="7" xfId="1" applyFont="1" applyFill="1" applyBorder="1" applyAlignment="1" applyProtection="1">
      <alignment horizontal="right"/>
    </xf>
    <xf numFmtId="0" fontId="15" fillId="4" borderId="0" xfId="1" applyFont="1" applyFill="1" applyBorder="1" applyAlignment="1" applyProtection="1">
      <alignment horizontal="center"/>
    </xf>
    <xf numFmtId="0" fontId="15" fillId="4" borderId="0" xfId="1" applyFont="1" applyFill="1" applyBorder="1" applyAlignment="1" applyProtection="1">
      <alignment horizontal="left"/>
    </xf>
    <xf numFmtId="0" fontId="3" fillId="4" borderId="0" xfId="1" applyFont="1" applyFill="1" applyBorder="1" applyAlignment="1" applyProtection="1">
      <alignment horizontal="left" vertical="center"/>
    </xf>
    <xf numFmtId="0" fontId="1" fillId="4" borderId="0" xfId="1" applyFont="1" applyFill="1" applyBorder="1" applyAlignment="1" applyProtection="1">
      <alignment vertical="center"/>
    </xf>
    <xf numFmtId="0" fontId="1" fillId="4" borderId="2" xfId="1" applyFont="1" applyFill="1" applyBorder="1" applyAlignment="1" applyProtection="1">
      <alignment vertical="center"/>
    </xf>
    <xf numFmtId="0" fontId="3" fillId="4" borderId="4" xfId="1" applyFont="1" applyFill="1" applyBorder="1" applyAlignment="1" applyProtection="1">
      <alignment horizontal="center" vertical="center"/>
    </xf>
    <xf numFmtId="0" fontId="5" fillId="4" borderId="0" xfId="1" applyFont="1" applyFill="1" applyBorder="1" applyAlignment="1" applyProtection="1">
      <alignment vertical="center"/>
    </xf>
    <xf numFmtId="0" fontId="3" fillId="4" borderId="0" xfId="1" applyFont="1" applyFill="1" applyBorder="1" applyAlignment="1" applyProtection="1">
      <alignment vertical="center"/>
    </xf>
    <xf numFmtId="0" fontId="3" fillId="4" borderId="0" xfId="1" applyFont="1" applyFill="1" applyBorder="1" applyAlignment="1" applyProtection="1">
      <alignment horizontal="left" vertical="center" wrapText="1"/>
    </xf>
    <xf numFmtId="0" fontId="1" fillId="4" borderId="2" xfId="1" applyFont="1" applyFill="1" applyBorder="1" applyProtection="1"/>
    <xf numFmtId="0" fontId="3" fillId="4" borderId="2" xfId="1" applyFont="1" applyFill="1" applyBorder="1" applyAlignment="1" applyProtection="1">
      <alignment horizontal="center" vertical="center"/>
    </xf>
    <xf numFmtId="0" fontId="7" fillId="4" borderId="4" xfId="1" applyFont="1" applyFill="1" applyBorder="1" applyAlignment="1" applyProtection="1">
      <alignment horizontal="center" vertical="center"/>
    </xf>
    <xf numFmtId="0" fontId="7" fillId="4" borderId="29" xfId="1" applyFont="1" applyFill="1" applyBorder="1" applyAlignment="1" applyProtection="1">
      <alignment horizontal="center" vertical="center" wrapText="1"/>
    </xf>
    <xf numFmtId="0" fontId="7" fillId="4" borderId="30" xfId="1" applyFont="1" applyFill="1" applyBorder="1" applyAlignment="1" applyProtection="1">
      <alignment horizontal="center" vertical="center" wrapText="1"/>
    </xf>
    <xf numFmtId="0" fontId="7" fillId="4" borderId="37" xfId="1" applyFont="1" applyFill="1" applyBorder="1" applyAlignment="1" applyProtection="1">
      <alignment horizontal="center" vertical="center" wrapText="1"/>
    </xf>
    <xf numFmtId="0" fontId="7" fillId="4" borderId="27" xfId="1" applyFont="1" applyFill="1" applyBorder="1" applyAlignment="1" applyProtection="1">
      <alignment horizontal="center" vertical="center" wrapText="1"/>
    </xf>
    <xf numFmtId="0" fontId="16" fillId="4" borderId="4" xfId="1" applyFont="1" applyFill="1" applyBorder="1" applyAlignment="1" applyProtection="1">
      <alignment horizontal="center" vertical="center"/>
    </xf>
    <xf numFmtId="0" fontId="16" fillId="4" borderId="29" xfId="1" applyFont="1" applyFill="1" applyBorder="1" applyAlignment="1" applyProtection="1">
      <alignment horizontal="center" vertical="center"/>
    </xf>
    <xf numFmtId="0" fontId="18" fillId="4" borderId="10" xfId="1" applyFont="1" applyFill="1" applyBorder="1" applyAlignment="1" applyProtection="1">
      <alignment horizontal="center" vertical="center"/>
    </xf>
    <xf numFmtId="0" fontId="16" fillId="4" borderId="40" xfId="1" applyFont="1" applyFill="1" applyBorder="1" applyAlignment="1" applyProtection="1">
      <alignment horizontal="center" vertical="center"/>
    </xf>
    <xf numFmtId="0" fontId="18" fillId="4" borderId="39" xfId="1" applyFont="1" applyFill="1" applyBorder="1" applyAlignment="1" applyProtection="1">
      <alignment horizontal="center" vertical="center" wrapText="1"/>
    </xf>
    <xf numFmtId="0" fontId="16" fillId="4" borderId="17" xfId="1" applyFont="1" applyFill="1" applyBorder="1" applyAlignment="1" applyProtection="1">
      <alignment horizontal="center" vertical="center"/>
    </xf>
    <xf numFmtId="0" fontId="16" fillId="4" borderId="34" xfId="1" applyFont="1" applyFill="1" applyBorder="1" applyAlignment="1" applyProtection="1">
      <alignment horizontal="center" vertical="center"/>
    </xf>
    <xf numFmtId="0" fontId="16" fillId="4" borderId="18" xfId="1" applyFont="1" applyFill="1" applyBorder="1" applyAlignment="1" applyProtection="1">
      <alignment horizontal="center" vertical="center"/>
    </xf>
    <xf numFmtId="0" fontId="18" fillId="4" borderId="43" xfId="1" applyFont="1" applyFill="1" applyBorder="1" applyAlignment="1" applyProtection="1">
      <alignment horizontal="center" vertical="center" wrapText="1"/>
    </xf>
    <xf numFmtId="0" fontId="1" fillId="4" borderId="42" xfId="1" applyFont="1" applyFill="1" applyBorder="1" applyAlignment="1" applyProtection="1">
      <alignment horizontal="center" vertical="center"/>
    </xf>
    <xf numFmtId="0" fontId="7" fillId="4" borderId="41" xfId="1" applyFont="1" applyFill="1" applyBorder="1" applyAlignment="1" applyProtection="1">
      <alignment horizontal="center" vertical="center"/>
    </xf>
    <xf numFmtId="0" fontId="1" fillId="4" borderId="4" xfId="1" applyFont="1" applyFill="1" applyBorder="1" applyAlignment="1" applyProtection="1">
      <alignment horizontal="center" vertical="top"/>
    </xf>
    <xf numFmtId="0" fontId="1" fillId="4" borderId="0" xfId="1" applyFont="1" applyFill="1" applyBorder="1" applyAlignment="1" applyProtection="1">
      <alignment horizontal="center" vertical="top"/>
    </xf>
    <xf numFmtId="0" fontId="1" fillId="0" borderId="0" xfId="1" applyFont="1" applyProtection="1"/>
    <xf numFmtId="0" fontId="6" fillId="4" borderId="0" xfId="1" applyFont="1" applyFill="1" applyBorder="1" applyAlignment="1" applyProtection="1">
      <alignment vertical="center"/>
    </xf>
    <xf numFmtId="0" fontId="1" fillId="0" borderId="0" xfId="1" applyFont="1" applyAlignment="1" applyProtection="1">
      <alignment vertical="center"/>
    </xf>
    <xf numFmtId="0" fontId="4" fillId="3" borderId="7" xfId="1" applyFont="1" applyFill="1" applyBorder="1" applyAlignment="1" applyProtection="1">
      <alignment horizontal="center" vertical="center"/>
    </xf>
    <xf numFmtId="0" fontId="6" fillId="3" borderId="7" xfId="1" applyFont="1" applyFill="1" applyBorder="1" applyAlignment="1" applyProtection="1">
      <alignment horizontal="left" vertical="center" wrapText="1"/>
    </xf>
    <xf numFmtId="0" fontId="4" fillId="3" borderId="7" xfId="1" applyFont="1" applyFill="1" applyBorder="1" applyProtection="1"/>
    <xf numFmtId="0" fontId="26" fillId="6" borderId="35" xfId="1" applyFont="1" applyFill="1" applyBorder="1" applyAlignment="1" applyProtection="1">
      <alignment horizontal="center" vertical="top"/>
    </xf>
    <xf numFmtId="0" fontId="26" fillId="6" borderId="31" xfId="1" applyFont="1" applyFill="1" applyBorder="1" applyAlignment="1" applyProtection="1">
      <alignment horizontal="center" vertical="top"/>
    </xf>
    <xf numFmtId="0" fontId="26" fillId="6" borderId="31" xfId="1" applyFont="1" applyFill="1" applyBorder="1" applyAlignment="1" applyProtection="1">
      <alignment vertical="top" wrapText="1"/>
    </xf>
    <xf numFmtId="0" fontId="26" fillId="6" borderId="36" xfId="1" applyFont="1" applyFill="1" applyBorder="1" applyAlignment="1" applyProtection="1">
      <alignment vertical="center"/>
    </xf>
    <xf numFmtId="0" fontId="26" fillId="0" borderId="0" xfId="1" applyFont="1" applyAlignment="1" applyProtection="1">
      <alignment vertical="center"/>
    </xf>
    <xf numFmtId="0" fontId="26" fillId="6" borderId="4" xfId="1" applyFont="1" applyFill="1" applyBorder="1" applyAlignment="1" applyProtection="1">
      <alignment vertical="center"/>
    </xf>
    <xf numFmtId="0" fontId="15" fillId="6" borderId="0" xfId="1" applyFont="1" applyFill="1" applyBorder="1" applyAlignment="1" applyProtection="1">
      <alignment horizontal="center"/>
    </xf>
    <xf numFmtId="0" fontId="15" fillId="6" borderId="0" xfId="1" applyFont="1" applyFill="1" applyBorder="1" applyAlignment="1" applyProtection="1">
      <alignment horizontal="left"/>
    </xf>
    <xf numFmtId="0" fontId="3" fillId="6" borderId="0" xfId="1" applyFont="1" applyFill="1" applyBorder="1" applyAlignment="1" applyProtection="1">
      <alignment horizontal="center" vertical="center"/>
    </xf>
    <xf numFmtId="0" fontId="3" fillId="6" borderId="0" xfId="1" applyFont="1" applyFill="1" applyBorder="1" applyAlignment="1" applyProtection="1">
      <alignment horizontal="left" vertical="center"/>
    </xf>
    <xf numFmtId="0" fontId="1" fillId="6" borderId="0" xfId="1" applyFont="1" applyFill="1" applyBorder="1" applyAlignment="1" applyProtection="1">
      <alignment vertical="center"/>
    </xf>
    <xf numFmtId="0" fontId="26" fillId="6" borderId="2" xfId="1" applyFont="1" applyFill="1" applyBorder="1" applyAlignment="1" applyProtection="1">
      <alignment vertical="center"/>
    </xf>
    <xf numFmtId="0" fontId="26" fillId="6" borderId="4" xfId="1" applyFont="1" applyFill="1" applyBorder="1" applyAlignment="1" applyProtection="1">
      <alignment horizontal="center" vertical="top"/>
    </xf>
    <xf numFmtId="0" fontId="1" fillId="6" borderId="0" xfId="1" applyFont="1" applyFill="1" applyBorder="1" applyAlignment="1" applyProtection="1">
      <alignment horizontal="center" vertical="top"/>
    </xf>
    <xf numFmtId="0" fontId="1" fillId="6" borderId="0" xfId="1" applyFont="1" applyFill="1" applyBorder="1" applyAlignment="1" applyProtection="1">
      <alignment vertical="top" wrapText="1"/>
    </xf>
    <xf numFmtId="0" fontId="27" fillId="6" borderId="4" xfId="1" applyFont="1" applyFill="1" applyBorder="1" applyAlignment="1" applyProtection="1">
      <alignment horizontal="center" vertical="center"/>
    </xf>
    <xf numFmtId="0" fontId="5" fillId="6" borderId="0" xfId="1" applyFont="1" applyFill="1" applyBorder="1" applyAlignment="1" applyProtection="1">
      <alignment vertical="center"/>
    </xf>
    <xf numFmtId="0" fontId="3" fillId="6" borderId="0" xfId="1" applyFont="1" applyFill="1" applyBorder="1" applyAlignment="1" applyProtection="1">
      <alignment vertical="center"/>
    </xf>
    <xf numFmtId="0" fontId="3" fillId="6" borderId="0" xfId="1" applyFont="1" applyFill="1" applyBorder="1" applyAlignment="1" applyProtection="1">
      <alignment horizontal="left" vertical="center" wrapText="1"/>
    </xf>
    <xf numFmtId="0" fontId="26" fillId="6" borderId="2" xfId="1" applyFont="1" applyFill="1" applyBorder="1" applyProtection="1"/>
    <xf numFmtId="0" fontId="26" fillId="0" borderId="0" xfId="1" applyFont="1" applyProtection="1"/>
    <xf numFmtId="0" fontId="3" fillId="6" borderId="2" xfId="1" applyFont="1" applyFill="1" applyBorder="1" applyAlignment="1" applyProtection="1">
      <alignment horizontal="center" vertical="center"/>
    </xf>
    <xf numFmtId="0" fontId="28" fillId="6" borderId="4" xfId="1" applyFont="1" applyFill="1" applyBorder="1" applyAlignment="1" applyProtection="1">
      <alignment horizontal="center" vertical="center"/>
    </xf>
    <xf numFmtId="0" fontId="7" fillId="6" borderId="29" xfId="1" applyFont="1" applyFill="1" applyBorder="1" applyAlignment="1" applyProtection="1">
      <alignment horizontal="center" vertical="center" wrapText="1"/>
    </xf>
    <xf numFmtId="0" fontId="7" fillId="6" borderId="30" xfId="1" applyFont="1" applyFill="1" applyBorder="1" applyAlignment="1" applyProtection="1">
      <alignment horizontal="center" vertical="center" wrapText="1"/>
    </xf>
    <xf numFmtId="0" fontId="7" fillId="6" borderId="37" xfId="1" applyFont="1" applyFill="1" applyBorder="1" applyAlignment="1" applyProtection="1">
      <alignment horizontal="center" vertical="center" wrapText="1"/>
    </xf>
    <xf numFmtId="0" fontId="7" fillId="6" borderId="27" xfId="1" applyFont="1" applyFill="1" applyBorder="1" applyAlignment="1" applyProtection="1">
      <alignment horizontal="center" vertical="center" wrapText="1"/>
    </xf>
    <xf numFmtId="0" fontId="7" fillId="6" borderId="16" xfId="1" applyFont="1" applyFill="1" applyBorder="1" applyAlignment="1" applyProtection="1">
      <alignment horizontal="center" vertical="center" wrapText="1"/>
    </xf>
    <xf numFmtId="0" fontId="7" fillId="6" borderId="26" xfId="1" applyFont="1" applyFill="1" applyBorder="1" applyAlignment="1" applyProtection="1">
      <alignment horizontal="center" vertical="center" wrapText="1"/>
    </xf>
    <xf numFmtId="0" fontId="7" fillId="6" borderId="56" xfId="1" applyFont="1" applyFill="1" applyBorder="1" applyAlignment="1" applyProtection="1">
      <alignment horizontal="center" vertical="center" wrapText="1"/>
    </xf>
    <xf numFmtId="0" fontId="29" fillId="6" borderId="4" xfId="1" applyFont="1" applyFill="1" applyBorder="1" applyAlignment="1" applyProtection="1">
      <alignment horizontal="center" vertical="center"/>
    </xf>
    <xf numFmtId="0" fontId="16" fillId="6" borderId="29" xfId="1" applyFont="1" applyFill="1" applyBorder="1" applyAlignment="1" applyProtection="1">
      <alignment horizontal="center" vertical="center"/>
    </xf>
    <xf numFmtId="0" fontId="18" fillId="6" borderId="10" xfId="1" applyFont="1" applyFill="1" applyBorder="1" applyAlignment="1" applyProtection="1">
      <alignment horizontal="center" vertical="center"/>
    </xf>
    <xf numFmtId="0" fontId="16" fillId="6" borderId="40" xfId="1" applyFont="1" applyFill="1" applyBorder="1" applyAlignment="1" applyProtection="1">
      <alignment horizontal="center" vertical="center"/>
    </xf>
    <xf numFmtId="0" fontId="18" fillId="6" borderId="39" xfId="1" applyFont="1" applyFill="1" applyBorder="1" applyAlignment="1" applyProtection="1">
      <alignment horizontal="center" vertical="center" wrapText="1"/>
    </xf>
    <xf numFmtId="0" fontId="16" fillId="6" borderId="17" xfId="1" applyFont="1" applyFill="1" applyBorder="1" applyAlignment="1" applyProtection="1">
      <alignment horizontal="center" vertical="center"/>
    </xf>
    <xf numFmtId="0" fontId="16" fillId="6" borderId="34" xfId="1" applyFont="1" applyFill="1" applyBorder="1" applyAlignment="1" applyProtection="1">
      <alignment horizontal="center" vertical="center"/>
    </xf>
    <xf numFmtId="0" fontId="16" fillId="6" borderId="18" xfId="1" applyFont="1" applyFill="1" applyBorder="1" applyAlignment="1" applyProtection="1">
      <alignment horizontal="center" vertical="center"/>
    </xf>
    <xf numFmtId="0" fontId="18" fillId="6" borderId="43" xfId="1" applyFont="1" applyFill="1" applyBorder="1" applyAlignment="1" applyProtection="1">
      <alignment horizontal="center" vertical="center" wrapText="1"/>
    </xf>
    <xf numFmtId="0" fontId="26" fillId="6" borderId="4" xfId="1" applyFont="1" applyFill="1" applyBorder="1" applyAlignment="1" applyProtection="1">
      <alignment horizontal="center" vertical="center"/>
    </xf>
    <xf numFmtId="0" fontId="1" fillId="6" borderId="42" xfId="1" applyFont="1" applyFill="1" applyBorder="1" applyAlignment="1" applyProtection="1">
      <alignment horizontal="center" vertical="center"/>
    </xf>
    <xf numFmtId="0" fontId="7" fillId="6" borderId="41" xfId="1" applyFont="1" applyFill="1" applyBorder="1" applyAlignment="1" applyProtection="1">
      <alignment horizontal="center" vertical="center"/>
    </xf>
    <xf numFmtId="0" fontId="26" fillId="6" borderId="6" xfId="1" applyFont="1" applyFill="1" applyBorder="1" applyAlignment="1" applyProtection="1">
      <alignment horizontal="center" vertical="center"/>
    </xf>
    <xf numFmtId="0" fontId="26" fillId="6" borderId="8" xfId="1" applyFont="1" applyFill="1" applyBorder="1" applyAlignment="1" applyProtection="1">
      <alignment vertical="center"/>
    </xf>
    <xf numFmtId="0" fontId="4" fillId="4" borderId="35" xfId="1" applyFont="1" applyFill="1" applyBorder="1" applyAlignment="1" applyProtection="1">
      <alignment horizontal="center" vertical="top"/>
    </xf>
    <xf numFmtId="0" fontId="4" fillId="4" borderId="31" xfId="1" applyFont="1" applyFill="1" applyBorder="1" applyAlignment="1" applyProtection="1">
      <alignment horizontal="center" vertical="top"/>
    </xf>
    <xf numFmtId="0" fontId="4" fillId="4" borderId="31" xfId="1" applyFont="1" applyFill="1" applyBorder="1" applyAlignment="1" applyProtection="1">
      <alignment vertical="top" wrapText="1"/>
    </xf>
    <xf numFmtId="0" fontId="4" fillId="4" borderId="36" xfId="1" applyFont="1" applyFill="1" applyBorder="1" applyAlignment="1" applyProtection="1">
      <alignment vertical="center"/>
    </xf>
    <xf numFmtId="0" fontId="4" fillId="4" borderId="4" xfId="1" applyFont="1" applyFill="1" applyBorder="1" applyAlignment="1" applyProtection="1">
      <alignment vertical="center"/>
    </xf>
    <xf numFmtId="0" fontId="15" fillId="4" borderId="0" xfId="1" applyFont="1" applyFill="1" applyBorder="1" applyAlignment="1" applyProtection="1">
      <alignment horizontal="center" vertical="center"/>
    </xf>
    <xf numFmtId="0" fontId="15" fillId="4" borderId="0" xfId="1" applyFont="1" applyFill="1" applyBorder="1" applyAlignment="1" applyProtection="1">
      <alignment horizontal="left" vertical="center"/>
    </xf>
    <xf numFmtId="0" fontId="4" fillId="4" borderId="0" xfId="1" applyFont="1" applyFill="1" applyBorder="1" applyAlignment="1" applyProtection="1">
      <alignment vertical="center"/>
    </xf>
    <xf numFmtId="0" fontId="4" fillId="4" borderId="2" xfId="1" applyFont="1" applyFill="1" applyBorder="1" applyAlignment="1" applyProtection="1">
      <alignment vertical="center"/>
    </xf>
    <xf numFmtId="0" fontId="4" fillId="4" borderId="2" xfId="1" applyFont="1" applyFill="1" applyBorder="1" applyProtection="1"/>
    <xf numFmtId="0" fontId="16" fillId="4" borderId="14" xfId="1" applyFont="1" applyFill="1" applyBorder="1" applyAlignment="1" applyProtection="1">
      <alignment horizontal="center" vertical="center"/>
    </xf>
    <xf numFmtId="0" fontId="4" fillId="4" borderId="6" xfId="1" applyFont="1" applyFill="1" applyBorder="1" applyAlignment="1" applyProtection="1">
      <alignment horizontal="center" vertical="top"/>
    </xf>
    <xf numFmtId="0" fontId="4" fillId="4" borderId="7" xfId="1" applyFont="1" applyFill="1" applyBorder="1" applyAlignment="1" applyProtection="1">
      <alignment horizontal="center" vertical="top"/>
    </xf>
    <xf numFmtId="0" fontId="4" fillId="4" borderId="7" xfId="1" applyFont="1" applyFill="1" applyBorder="1" applyAlignment="1" applyProtection="1">
      <alignment vertical="top" wrapText="1"/>
    </xf>
    <xf numFmtId="0" fontId="4" fillId="4" borderId="8" xfId="1" applyFont="1" applyFill="1" applyBorder="1" applyAlignment="1" applyProtection="1">
      <alignment vertical="center"/>
    </xf>
    <xf numFmtId="0" fontId="4" fillId="3" borderId="33" xfId="1" applyFont="1" applyFill="1" applyBorder="1" applyAlignment="1" applyProtection="1">
      <alignment horizontal="center" vertical="center"/>
    </xf>
    <xf numFmtId="0" fontId="4" fillId="3" borderId="33" xfId="1" applyFont="1" applyFill="1" applyBorder="1" applyProtection="1"/>
    <xf numFmtId="0" fontId="8" fillId="3" borderId="33" xfId="1" applyFont="1" applyFill="1" applyBorder="1" applyAlignment="1" applyProtection="1">
      <alignment horizontal="right"/>
    </xf>
    <xf numFmtId="0" fontId="30" fillId="4" borderId="35" xfId="1" applyFont="1" applyFill="1" applyBorder="1" applyAlignment="1" applyProtection="1">
      <alignment horizontal="center" vertical="top"/>
    </xf>
    <xf numFmtId="0" fontId="30" fillId="4" borderId="31" xfId="1" applyFont="1" applyFill="1" applyBorder="1" applyAlignment="1" applyProtection="1">
      <alignment horizontal="center" vertical="top"/>
    </xf>
    <xf numFmtId="0" fontId="30" fillId="4" borderId="31" xfId="1" applyFont="1" applyFill="1" applyBorder="1" applyAlignment="1" applyProtection="1">
      <alignment vertical="top" wrapText="1"/>
    </xf>
    <xf numFmtId="0" fontId="30" fillId="4" borderId="36" xfId="1" applyFont="1" applyFill="1" applyBorder="1" applyAlignment="1" applyProtection="1">
      <alignment vertical="center"/>
    </xf>
    <xf numFmtId="0" fontId="30" fillId="4" borderId="4" xfId="1" applyFont="1" applyFill="1" applyBorder="1" applyAlignment="1" applyProtection="1">
      <alignment vertical="center"/>
    </xf>
    <xf numFmtId="0" fontId="30" fillId="4" borderId="2" xfId="1" applyFont="1" applyFill="1" applyBorder="1" applyAlignment="1" applyProtection="1">
      <alignment vertical="center"/>
    </xf>
    <xf numFmtId="0" fontId="31" fillId="4" borderId="4" xfId="1" applyFont="1" applyFill="1" applyBorder="1" applyAlignment="1" applyProtection="1">
      <alignment horizontal="center" vertical="center"/>
    </xf>
    <xf numFmtId="0" fontId="30" fillId="4" borderId="2" xfId="1" applyFont="1" applyFill="1" applyBorder="1" applyProtection="1"/>
    <xf numFmtId="0" fontId="32" fillId="4" borderId="4" xfId="1" applyFont="1" applyFill="1" applyBorder="1" applyAlignment="1" applyProtection="1">
      <alignment horizontal="center" vertical="center"/>
    </xf>
    <xf numFmtId="0" fontId="30" fillId="4" borderId="4" xfId="1" applyFont="1" applyFill="1" applyBorder="1" applyAlignment="1" applyProtection="1">
      <alignment horizontal="center" vertical="center"/>
    </xf>
    <xf numFmtId="0" fontId="30" fillId="4" borderId="6" xfId="1" applyFont="1" applyFill="1" applyBorder="1" applyAlignment="1" applyProtection="1">
      <alignment horizontal="center" vertical="top"/>
    </xf>
    <xf numFmtId="0" fontId="30" fillId="4" borderId="7" xfId="1" applyFont="1" applyFill="1" applyBorder="1" applyAlignment="1" applyProtection="1">
      <alignment horizontal="center" vertical="top"/>
    </xf>
    <xf numFmtId="0" fontId="30" fillId="4" borderId="7" xfId="1" applyFont="1" applyFill="1" applyBorder="1" applyAlignment="1" applyProtection="1">
      <alignment vertical="top" wrapText="1"/>
    </xf>
    <xf numFmtId="0" fontId="30" fillId="4" borderId="8" xfId="1" applyFont="1" applyFill="1" applyBorder="1" applyAlignment="1" applyProtection="1">
      <alignment vertical="center"/>
    </xf>
    <xf numFmtId="0" fontId="4" fillId="3" borderId="33" xfId="1" applyFont="1" applyFill="1" applyBorder="1" applyAlignment="1" applyProtection="1">
      <alignment horizontal="center" vertical="top"/>
    </xf>
    <xf numFmtId="0" fontId="4" fillId="3" borderId="33" xfId="1" applyFont="1" applyFill="1" applyBorder="1" applyAlignment="1" applyProtection="1">
      <alignment vertical="top" wrapText="1"/>
    </xf>
    <xf numFmtId="0" fontId="4" fillId="3" borderId="33" xfId="1" applyFont="1" applyFill="1" applyBorder="1" applyAlignment="1" applyProtection="1">
      <alignment vertical="center"/>
    </xf>
    <xf numFmtId="0" fontId="30" fillId="4" borderId="35" xfId="1" applyFont="1" applyFill="1" applyBorder="1" applyAlignment="1" applyProtection="1">
      <alignment horizontal="center" vertical="center"/>
    </xf>
    <xf numFmtId="0" fontId="1" fillId="4" borderId="31" xfId="1" applyFont="1" applyFill="1" applyBorder="1" applyProtection="1"/>
    <xf numFmtId="0" fontId="8" fillId="4" borderId="31" xfId="1" applyFont="1" applyFill="1" applyBorder="1" applyAlignment="1" applyProtection="1">
      <alignment horizontal="right"/>
    </xf>
    <xf numFmtId="0" fontId="30" fillId="4" borderId="36" xfId="1" applyFont="1" applyFill="1" applyBorder="1" applyProtection="1"/>
    <xf numFmtId="0" fontId="1" fillId="4" borderId="4" xfId="1" applyFont="1" applyFill="1" applyBorder="1" applyProtection="1"/>
    <xf numFmtId="0" fontId="8" fillId="4" borderId="0" xfId="1" applyFont="1" applyFill="1" applyBorder="1" applyAlignment="1" applyProtection="1">
      <alignment horizontal="right"/>
    </xf>
    <xf numFmtId="0" fontId="1" fillId="4" borderId="0" xfId="1" applyFont="1" applyFill="1" applyBorder="1" applyProtection="1"/>
    <xf numFmtId="0" fontId="1" fillId="4" borderId="4" xfId="1" applyFont="1" applyFill="1" applyBorder="1" applyAlignment="1" applyProtection="1">
      <alignment horizontal="left" vertical="center" wrapText="1"/>
    </xf>
    <xf numFmtId="0" fontId="6" fillId="4" borderId="6" xfId="1" applyFont="1" applyFill="1" applyBorder="1" applyAlignment="1" applyProtection="1">
      <alignment vertical="center" wrapText="1"/>
    </xf>
    <xf numFmtId="0" fontId="6" fillId="4" borderId="8" xfId="1" applyFont="1" applyFill="1" applyBorder="1" applyAlignment="1" applyProtection="1">
      <alignment vertical="center" wrapText="1"/>
    </xf>
    <xf numFmtId="0" fontId="4" fillId="3" borderId="0" xfId="1" applyFont="1" applyFill="1" applyBorder="1" applyAlignment="1" applyProtection="1">
      <alignment horizontal="center" vertical="center"/>
    </xf>
    <xf numFmtId="0" fontId="4" fillId="3" borderId="0" xfId="1" applyFont="1" applyFill="1" applyBorder="1" applyProtection="1"/>
    <xf numFmtId="0" fontId="34" fillId="3" borderId="0" xfId="1" applyFont="1" applyFill="1" applyBorder="1" applyAlignment="1" applyProtection="1">
      <alignment horizontal="left"/>
    </xf>
    <xf numFmtId="0" fontId="4" fillId="0" borderId="0" xfId="1" applyFont="1" applyBorder="1" applyAlignment="1" applyProtection="1"/>
    <xf numFmtId="0" fontId="4" fillId="3" borderId="0" xfId="1" applyFont="1" applyFill="1" applyBorder="1" applyAlignment="1" applyProtection="1">
      <alignment horizontal="center"/>
    </xf>
    <xf numFmtId="0" fontId="4" fillId="3" borderId="0" xfId="1" applyFont="1" applyFill="1" applyBorder="1" applyAlignment="1" applyProtection="1"/>
    <xf numFmtId="0" fontId="4" fillId="0" borderId="0" xfId="1" applyFont="1" applyAlignment="1" applyProtection="1"/>
    <xf numFmtId="0" fontId="4" fillId="4" borderId="35" xfId="1" applyFont="1" applyFill="1" applyBorder="1" applyAlignment="1" applyProtection="1">
      <alignment horizontal="center" vertical="center"/>
    </xf>
    <xf numFmtId="0" fontId="4" fillId="4" borderId="31" xfId="1" applyFont="1" applyFill="1" applyBorder="1" applyAlignment="1" applyProtection="1">
      <alignment horizontal="center" vertical="center"/>
    </xf>
    <xf numFmtId="0" fontId="4" fillId="4" borderId="31" xfId="1" applyFont="1" applyFill="1" applyBorder="1" applyProtection="1"/>
    <xf numFmtId="0" fontId="4" fillId="4" borderId="36" xfId="1" applyFont="1" applyFill="1" applyBorder="1" applyProtection="1"/>
    <xf numFmtId="0" fontId="4" fillId="4" borderId="4" xfId="1" applyFont="1" applyFill="1" applyBorder="1" applyProtection="1"/>
    <xf numFmtId="0" fontId="4" fillId="4" borderId="0" xfId="1" applyFont="1" applyFill="1" applyBorder="1" applyProtection="1"/>
    <xf numFmtId="0" fontId="4" fillId="4" borderId="0" xfId="1" applyFont="1" applyFill="1" applyBorder="1" applyAlignment="1" applyProtection="1">
      <alignment horizontal="left" vertical="center" wrapText="1"/>
    </xf>
    <xf numFmtId="0" fontId="36" fillId="0" borderId="0" xfId="1" applyFont="1" applyProtection="1"/>
    <xf numFmtId="0" fontId="4" fillId="4" borderId="4" xfId="1" applyFont="1" applyFill="1" applyBorder="1" applyAlignment="1" applyProtection="1">
      <alignment horizontal="left" vertical="center" wrapText="1"/>
    </xf>
    <xf numFmtId="0" fontId="4" fillId="4" borderId="2" xfId="1" applyFont="1" applyFill="1" applyBorder="1" applyAlignment="1" applyProtection="1">
      <alignment horizontal="left" vertical="center" wrapText="1"/>
    </xf>
    <xf numFmtId="0" fontId="4" fillId="0" borderId="4" xfId="1" applyFont="1" applyBorder="1" applyAlignment="1" applyProtection="1">
      <alignment vertical="center"/>
    </xf>
    <xf numFmtId="0" fontId="7" fillId="4" borderId="0" xfId="1" applyFont="1" applyFill="1" applyBorder="1" applyAlignment="1" applyProtection="1">
      <alignment horizontal="center" vertical="center"/>
    </xf>
    <xf numFmtId="0" fontId="7" fillId="4" borderId="0" xfId="1" applyFont="1" applyFill="1" applyBorder="1" applyAlignment="1" applyProtection="1">
      <alignment horizontal="center" vertical="center" wrapText="1"/>
    </xf>
    <xf numFmtId="0" fontId="13" fillId="4" borderId="6" xfId="1" applyFont="1" applyFill="1" applyBorder="1" applyAlignment="1" applyProtection="1">
      <alignment horizontal="center" vertical="center" wrapText="1"/>
    </xf>
    <xf numFmtId="0" fontId="13" fillId="4" borderId="7" xfId="1" applyFont="1" applyFill="1" applyBorder="1" applyAlignment="1" applyProtection="1">
      <alignment horizontal="center" vertical="center" wrapText="1"/>
    </xf>
    <xf numFmtId="0" fontId="4" fillId="0" borderId="0" xfId="1" applyFont="1" applyBorder="1" applyAlignment="1" applyProtection="1">
      <alignment vertical="center"/>
    </xf>
    <xf numFmtId="0" fontId="4" fillId="0" borderId="0" xfId="1" applyFont="1" applyFill="1" applyBorder="1" applyAlignment="1" applyProtection="1">
      <alignment vertical="center"/>
    </xf>
    <xf numFmtId="0" fontId="4" fillId="4" borderId="6" xfId="1" applyFont="1" applyFill="1" applyBorder="1" applyAlignment="1" applyProtection="1">
      <alignment vertical="center"/>
    </xf>
    <xf numFmtId="0" fontId="4" fillId="4" borderId="7" xfId="1" applyFont="1" applyFill="1" applyBorder="1" applyAlignment="1" applyProtection="1">
      <alignment vertical="center"/>
    </xf>
    <xf numFmtId="0" fontId="1" fillId="4" borderId="35" xfId="1" applyFont="1" applyFill="1" applyBorder="1" applyAlignment="1" applyProtection="1">
      <alignment horizontal="center" vertical="center" wrapText="1"/>
    </xf>
    <xf numFmtId="0" fontId="10" fillId="4" borderId="31" xfId="1" applyFont="1" applyFill="1" applyBorder="1" applyAlignment="1" applyProtection="1">
      <alignment vertical="center" wrapText="1"/>
    </xf>
    <xf numFmtId="0" fontId="11" fillId="4" borderId="31" xfId="1" applyFont="1" applyFill="1" applyBorder="1" applyAlignment="1" applyProtection="1">
      <alignment horizontal="center" vertical="center" wrapText="1"/>
    </xf>
    <xf numFmtId="0" fontId="5" fillId="4" borderId="31" xfId="1" applyFont="1" applyFill="1" applyBorder="1" applyAlignment="1" applyProtection="1">
      <alignment horizontal="center" vertical="center" wrapText="1"/>
    </xf>
    <xf numFmtId="165" fontId="1" fillId="4" borderId="31" xfId="1" applyNumberFormat="1" applyFont="1" applyFill="1" applyBorder="1" applyAlignment="1" applyProtection="1">
      <alignment horizontal="center" vertical="center" wrapText="1"/>
    </xf>
    <xf numFmtId="0" fontId="1" fillId="4" borderId="36" xfId="1" applyFont="1" applyFill="1" applyBorder="1" applyAlignment="1" applyProtection="1">
      <alignment vertical="center"/>
    </xf>
    <xf numFmtId="0" fontId="1" fillId="4" borderId="4" xfId="1" applyFont="1" applyFill="1" applyBorder="1" applyAlignment="1" applyProtection="1"/>
    <xf numFmtId="0" fontId="1" fillId="4" borderId="31" xfId="1" applyFont="1" applyFill="1" applyBorder="1" applyAlignment="1" applyProtection="1">
      <alignment horizontal="center" vertical="center"/>
    </xf>
    <xf numFmtId="164" fontId="17" fillId="4" borderId="54" xfId="1" applyNumberFormat="1" applyFont="1" applyFill="1" applyBorder="1" applyAlignment="1" applyProtection="1">
      <alignment horizontal="center" vertical="center"/>
    </xf>
    <xf numFmtId="0" fontId="7" fillId="4" borderId="56" xfId="1" applyFont="1" applyFill="1" applyBorder="1" applyAlignment="1" applyProtection="1">
      <alignment horizontal="center" vertical="center" wrapText="1"/>
    </xf>
    <xf numFmtId="164" fontId="19" fillId="4" borderId="58" xfId="1" applyNumberFormat="1" applyFont="1" applyFill="1" applyBorder="1" applyAlignment="1" applyProtection="1">
      <alignment horizontal="center" vertical="center"/>
    </xf>
    <xf numFmtId="164" fontId="19" fillId="4" borderId="51" xfId="1" applyNumberFormat="1" applyFont="1" applyFill="1" applyBorder="1" applyAlignment="1" applyProtection="1">
      <alignment horizontal="center" vertical="center"/>
    </xf>
    <xf numFmtId="164" fontId="19" fillId="4" borderId="53" xfId="1" applyNumberFormat="1" applyFont="1" applyFill="1" applyBorder="1" applyAlignment="1" applyProtection="1">
      <alignment horizontal="center" vertical="center"/>
    </xf>
    <xf numFmtId="0" fontId="3" fillId="4" borderId="0" xfId="1" applyFont="1" applyFill="1" applyBorder="1" applyAlignment="1" applyProtection="1">
      <alignment horizontal="center" vertical="center"/>
    </xf>
    <xf numFmtId="0" fontId="1" fillId="4" borderId="4" xfId="1" applyFont="1" applyFill="1" applyBorder="1" applyAlignment="1" applyProtection="1">
      <alignment horizontal="center" vertical="center"/>
    </xf>
    <xf numFmtId="3" fontId="17" fillId="4" borderId="20" xfId="1" applyNumberFormat="1" applyFont="1" applyFill="1" applyBorder="1" applyAlignment="1" applyProtection="1">
      <alignment horizontal="center" vertical="center"/>
    </xf>
    <xf numFmtId="3" fontId="17" fillId="4" borderId="19" xfId="1" applyNumberFormat="1" applyFont="1" applyFill="1" applyBorder="1" applyAlignment="1" applyProtection="1">
      <alignment horizontal="center" vertical="center"/>
    </xf>
    <xf numFmtId="164" fontId="17" fillId="4" borderId="23" xfId="1" applyNumberFormat="1" applyFont="1" applyFill="1" applyBorder="1" applyAlignment="1" applyProtection="1">
      <alignment horizontal="center" vertical="center"/>
    </xf>
    <xf numFmtId="0" fontId="7" fillId="4" borderId="16" xfId="1" applyFont="1" applyFill="1" applyBorder="1" applyAlignment="1" applyProtection="1">
      <alignment horizontal="center" vertical="center" wrapText="1"/>
    </xf>
    <xf numFmtId="0" fontId="7" fillId="4" borderId="26" xfId="1" applyFont="1" applyFill="1" applyBorder="1" applyAlignment="1" applyProtection="1">
      <alignment horizontal="center" vertical="center" wrapText="1"/>
    </xf>
    <xf numFmtId="0" fontId="6" fillId="4" borderId="7" xfId="1" applyFont="1" applyFill="1" applyBorder="1" applyAlignment="1" applyProtection="1">
      <alignment horizontal="left" vertical="center" wrapText="1"/>
    </xf>
    <xf numFmtId="3" fontId="19" fillId="2" borderId="14" xfId="1" applyNumberFormat="1" applyFont="1" applyFill="1" applyBorder="1" applyAlignment="1" applyProtection="1">
      <alignment horizontal="center" vertical="center"/>
      <protection locked="0"/>
    </xf>
    <xf numFmtId="3" fontId="19" fillId="2" borderId="15" xfId="1" applyNumberFormat="1" applyFont="1" applyFill="1" applyBorder="1" applyAlignment="1" applyProtection="1">
      <alignment horizontal="center" vertical="center"/>
      <protection locked="0"/>
    </xf>
    <xf numFmtId="164" fontId="19" fillId="5" borderId="52" xfId="1" applyNumberFormat="1" applyFont="1" applyFill="1" applyBorder="1" applyAlignment="1" applyProtection="1">
      <alignment horizontal="center" vertical="center"/>
      <protection locked="0"/>
    </xf>
    <xf numFmtId="164" fontId="19" fillId="5" borderId="38" xfId="1" applyNumberFormat="1" applyFont="1" applyFill="1" applyBorder="1" applyAlignment="1" applyProtection="1">
      <alignment horizontal="center" vertical="center"/>
      <protection locked="0"/>
    </xf>
    <xf numFmtId="3" fontId="19" fillId="2" borderId="17" xfId="1" applyNumberFormat="1" applyFont="1" applyFill="1" applyBorder="1" applyAlignment="1" applyProtection="1">
      <alignment horizontal="center" vertical="center"/>
      <protection locked="0"/>
    </xf>
    <xf numFmtId="3" fontId="19" fillId="2" borderId="9" xfId="1" applyNumberFormat="1" applyFont="1" applyFill="1" applyBorder="1" applyAlignment="1" applyProtection="1">
      <alignment horizontal="center" vertical="center"/>
      <protection locked="0"/>
    </xf>
    <xf numFmtId="164" fontId="19" fillId="5" borderId="51" xfId="1" applyNumberFormat="1" applyFont="1" applyFill="1" applyBorder="1" applyAlignment="1" applyProtection="1">
      <alignment horizontal="center" vertical="center"/>
      <protection locked="0"/>
    </xf>
    <xf numFmtId="164" fontId="19" fillId="5" borderId="21" xfId="1" applyNumberFormat="1" applyFont="1" applyFill="1" applyBorder="1" applyAlignment="1" applyProtection="1">
      <alignment horizontal="center" vertical="center"/>
      <protection locked="0"/>
    </xf>
    <xf numFmtId="3" fontId="19" fillId="2" borderId="18" xfId="1" applyNumberFormat="1" applyFont="1" applyFill="1" applyBorder="1" applyAlignment="1" applyProtection="1">
      <alignment horizontal="center" vertical="center"/>
      <protection locked="0"/>
    </xf>
    <xf numFmtId="3" fontId="19" fillId="2" borderId="12" xfId="1" applyNumberFormat="1" applyFont="1" applyFill="1" applyBorder="1" applyAlignment="1" applyProtection="1">
      <alignment horizontal="center" vertical="center"/>
      <protection locked="0"/>
    </xf>
    <xf numFmtId="164" fontId="19" fillId="5" borderId="53" xfId="1" applyNumberFormat="1" applyFont="1" applyFill="1" applyBorder="1" applyAlignment="1" applyProtection="1">
      <alignment horizontal="center" vertical="center"/>
      <protection locked="0"/>
    </xf>
    <xf numFmtId="164" fontId="19" fillId="5" borderId="22" xfId="1" applyNumberFormat="1" applyFont="1" applyFill="1" applyBorder="1" applyAlignment="1" applyProtection="1">
      <alignment horizontal="center" vertical="center"/>
      <protection locked="0"/>
    </xf>
    <xf numFmtId="3" fontId="19" fillId="2" borderId="24" xfId="1" applyNumberFormat="1" applyFont="1" applyFill="1" applyBorder="1" applyAlignment="1" applyProtection="1">
      <alignment horizontal="center" vertical="center"/>
      <protection locked="0"/>
    </xf>
    <xf numFmtId="3" fontId="19" fillId="2" borderId="13" xfId="1" applyNumberFormat="1" applyFont="1" applyFill="1" applyBorder="1" applyAlignment="1" applyProtection="1">
      <alignment horizontal="center" vertical="center"/>
      <protection locked="0"/>
    </xf>
    <xf numFmtId="164" fontId="4" fillId="0" borderId="0" xfId="1" applyNumberFormat="1" applyFont="1" applyProtection="1">
      <protection locked="0"/>
    </xf>
    <xf numFmtId="0" fontId="1" fillId="3" borderId="61" xfId="1" applyFont="1" applyFill="1" applyBorder="1" applyAlignment="1" applyProtection="1">
      <alignment vertical="center"/>
      <protection locked="0"/>
    </xf>
    <xf numFmtId="0" fontId="19" fillId="3" borderId="11" xfId="1" applyFont="1" applyFill="1" applyBorder="1" applyAlignment="1" applyProtection="1">
      <alignment vertical="center"/>
      <protection locked="0"/>
    </xf>
    <xf numFmtId="0" fontId="19" fillId="3" borderId="62" xfId="1" applyFont="1" applyFill="1" applyBorder="1" applyAlignment="1" applyProtection="1">
      <alignment vertical="center"/>
      <protection locked="0"/>
    </xf>
    <xf numFmtId="0" fontId="1" fillId="3" borderId="55" xfId="1" applyFont="1" applyFill="1" applyBorder="1" applyAlignment="1" applyProtection="1">
      <alignment vertical="center"/>
      <protection locked="0"/>
    </xf>
    <xf numFmtId="0" fontId="24" fillId="3" borderId="0" xfId="1" applyFont="1" applyFill="1" applyBorder="1" applyAlignment="1" applyProtection="1">
      <protection locked="0"/>
    </xf>
    <xf numFmtId="0" fontId="20" fillId="3" borderId="0" xfId="1" applyFont="1" applyFill="1" applyBorder="1" applyAlignment="1" applyProtection="1">
      <alignment vertical="center"/>
      <protection locked="0"/>
    </xf>
    <xf numFmtId="0" fontId="20" fillId="3" borderId="60" xfId="1" applyFont="1" applyFill="1" applyBorder="1" applyAlignment="1" applyProtection="1">
      <alignment vertical="center"/>
      <protection locked="0"/>
    </xf>
    <xf numFmtId="0" fontId="19" fillId="3" borderId="55" xfId="1" applyFont="1" applyFill="1" applyBorder="1" applyAlignment="1" applyProtection="1">
      <alignment vertical="center"/>
      <protection locked="0"/>
    </xf>
    <xf numFmtId="0" fontId="19" fillId="3" borderId="0" xfId="1" applyFont="1" applyFill="1" applyBorder="1" applyAlignment="1" applyProtection="1">
      <alignment vertical="center"/>
      <protection locked="0"/>
    </xf>
    <xf numFmtId="0" fontId="19" fillId="3" borderId="60" xfId="1" applyFont="1" applyFill="1" applyBorder="1" applyAlignment="1" applyProtection="1">
      <alignment vertical="center"/>
      <protection locked="0"/>
    </xf>
    <xf numFmtId="0" fontId="19" fillId="3" borderId="55" xfId="1" applyFont="1" applyFill="1" applyBorder="1" applyAlignment="1" applyProtection="1">
      <protection locked="0"/>
    </xf>
    <xf numFmtId="0" fontId="19" fillId="3" borderId="0" xfId="1" applyFont="1" applyFill="1" applyBorder="1" applyAlignment="1" applyProtection="1">
      <protection locked="0"/>
    </xf>
    <xf numFmtId="0" fontId="19" fillId="3" borderId="60" xfId="1" applyFont="1" applyFill="1" applyBorder="1" applyAlignment="1" applyProtection="1">
      <protection locked="0"/>
    </xf>
    <xf numFmtId="0" fontId="1" fillId="3" borderId="58" xfId="1" applyFont="1" applyFill="1" applyBorder="1" applyAlignment="1" applyProtection="1">
      <alignment vertical="center"/>
      <protection locked="0"/>
    </xf>
    <xf numFmtId="0" fontId="1" fillId="3" borderId="1" xfId="1" applyFont="1" applyFill="1" applyBorder="1" applyAlignment="1" applyProtection="1">
      <alignment vertical="center"/>
      <protection locked="0"/>
    </xf>
    <xf numFmtId="0" fontId="1" fillId="3" borderId="63" xfId="1" applyFont="1" applyFill="1" applyBorder="1" applyAlignment="1" applyProtection="1">
      <alignment vertical="center"/>
      <protection locked="0"/>
    </xf>
    <xf numFmtId="0" fontId="1" fillId="4" borderId="31" xfId="1" applyFont="1" applyFill="1" applyBorder="1" applyAlignment="1" applyProtection="1">
      <alignment horizontal="center" vertical="center"/>
    </xf>
    <xf numFmtId="0" fontId="3" fillId="4" borderId="0" xfId="1" applyFont="1" applyFill="1" applyBorder="1" applyAlignment="1" applyProtection="1">
      <alignment horizontal="center" vertical="center"/>
    </xf>
    <xf numFmtId="0" fontId="1" fillId="0" borderId="0" xfId="0" applyFont="1"/>
    <xf numFmtId="0" fontId="36" fillId="0" borderId="0" xfId="1" applyFont="1" applyAlignment="1" applyProtection="1">
      <alignment horizontal="center" vertical="center"/>
    </xf>
    <xf numFmtId="0" fontId="4" fillId="0" borderId="0" xfId="1" applyFont="1" applyAlignment="1" applyProtection="1">
      <alignment horizontal="center" vertical="center"/>
    </xf>
    <xf numFmtId="0" fontId="1" fillId="0" borderId="0" xfId="1" applyFont="1" applyAlignment="1" applyProtection="1">
      <alignment horizontal="center" vertical="center"/>
    </xf>
    <xf numFmtId="3" fontId="4" fillId="0" borderId="0" xfId="1" applyNumberFormat="1" applyFont="1" applyAlignment="1" applyProtection="1">
      <alignment vertical="center"/>
      <protection locked="0"/>
    </xf>
    <xf numFmtId="0" fontId="3" fillId="4" borderId="0" xfId="1" applyFont="1" applyFill="1" applyBorder="1" applyAlignment="1" applyProtection="1">
      <alignment horizontal="center" vertical="center"/>
    </xf>
    <xf numFmtId="0" fontId="1" fillId="4" borderId="74" xfId="1" applyFont="1" applyFill="1" applyBorder="1" applyAlignment="1" applyProtection="1">
      <alignment horizontal="left" vertical="center" wrapText="1"/>
    </xf>
    <xf numFmtId="0" fontId="1" fillId="4" borderId="76" xfId="1" applyFont="1" applyFill="1" applyBorder="1" applyAlignment="1" applyProtection="1">
      <alignment horizontal="left" vertical="center" wrapText="1"/>
    </xf>
    <xf numFmtId="0" fontId="1" fillId="4" borderId="70" xfId="1" applyFont="1" applyFill="1" applyBorder="1" applyAlignment="1" applyProtection="1">
      <alignment horizontal="left" vertical="center"/>
    </xf>
    <xf numFmtId="0" fontId="1" fillId="4" borderId="71" xfId="1" applyFont="1" applyFill="1" applyBorder="1" applyAlignment="1" applyProtection="1">
      <alignment horizontal="left" vertical="center"/>
    </xf>
    <xf numFmtId="0" fontId="1" fillId="4" borderId="70" xfId="1" applyFont="1" applyFill="1" applyBorder="1" applyAlignment="1" applyProtection="1">
      <alignment vertical="center"/>
    </xf>
    <xf numFmtId="0" fontId="1" fillId="4" borderId="71" xfId="1" applyFont="1" applyFill="1" applyBorder="1" applyAlignment="1" applyProtection="1">
      <alignment vertical="center"/>
    </xf>
    <xf numFmtId="0" fontId="1" fillId="4" borderId="74" xfId="1" applyFont="1" applyFill="1" applyBorder="1" applyAlignment="1" applyProtection="1">
      <alignment vertical="center"/>
    </xf>
    <xf numFmtId="0" fontId="1" fillId="4" borderId="76" xfId="1" applyFont="1" applyFill="1" applyBorder="1" applyAlignment="1" applyProtection="1">
      <alignment vertical="center"/>
    </xf>
    <xf numFmtId="0" fontId="1" fillId="4" borderId="47" xfId="1" applyFont="1" applyFill="1" applyBorder="1" applyAlignment="1" applyProtection="1">
      <alignment vertical="center"/>
    </xf>
    <xf numFmtId="0" fontId="1" fillId="4" borderId="39" xfId="1" applyFont="1" applyFill="1" applyBorder="1" applyAlignment="1" applyProtection="1">
      <alignment vertical="center"/>
    </xf>
    <xf numFmtId="0" fontId="7" fillId="4" borderId="45" xfId="1" applyFont="1" applyFill="1" applyBorder="1" applyAlignment="1" applyProtection="1">
      <alignment vertical="center"/>
    </xf>
    <xf numFmtId="0" fontId="7" fillId="4" borderId="46" xfId="1" applyFont="1" applyFill="1" applyBorder="1" applyAlignment="1" applyProtection="1">
      <alignment vertical="center"/>
    </xf>
    <xf numFmtId="0" fontId="7" fillId="4" borderId="42" xfId="1" applyFont="1" applyFill="1" applyBorder="1" applyAlignment="1" applyProtection="1">
      <alignment vertical="center"/>
    </xf>
    <xf numFmtId="0" fontId="7" fillId="4" borderId="80" xfId="1" applyFont="1" applyFill="1" applyBorder="1" applyAlignment="1" applyProtection="1">
      <alignment vertical="center"/>
    </xf>
    <xf numFmtId="0" fontId="7" fillId="4" borderId="94" xfId="1" applyFont="1" applyFill="1" applyBorder="1" applyAlignment="1" applyProtection="1">
      <alignment vertical="center"/>
    </xf>
    <xf numFmtId="0" fontId="7" fillId="4" borderId="95" xfId="1" applyFont="1" applyFill="1" applyBorder="1" applyAlignment="1" applyProtection="1">
      <alignment vertical="center"/>
    </xf>
    <xf numFmtId="0" fontId="6" fillId="4" borderId="7" xfId="1" applyFont="1" applyFill="1" applyBorder="1" applyAlignment="1" applyProtection="1">
      <alignment vertical="center" wrapText="1"/>
    </xf>
    <xf numFmtId="0" fontId="1" fillId="4" borderId="4" xfId="1" applyFill="1" applyBorder="1" applyAlignment="1">
      <alignment horizontal="left" vertical="center" wrapText="1"/>
    </xf>
    <xf numFmtId="0" fontId="1" fillId="4" borderId="0" xfId="1" applyFill="1" applyAlignment="1">
      <alignment horizontal="left" vertical="center" wrapText="1"/>
    </xf>
    <xf numFmtId="0" fontId="1" fillId="4" borderId="2" xfId="1" applyFill="1" applyBorder="1"/>
    <xf numFmtId="0" fontId="1" fillId="0" borderId="0" xfId="1"/>
    <xf numFmtId="0" fontId="1" fillId="4" borderId="4" xfId="1" applyFont="1" applyFill="1" applyBorder="1" applyAlignment="1" applyProtection="1">
      <alignment horizontal="left" vertical="center"/>
    </xf>
    <xf numFmtId="0" fontId="1" fillId="4" borderId="0" xfId="1" applyFont="1" applyFill="1" applyBorder="1" applyAlignment="1" applyProtection="1">
      <alignment horizontal="left" vertical="center"/>
    </xf>
    <xf numFmtId="0" fontId="19" fillId="4" borderId="0" xfId="1" applyFont="1" applyFill="1" applyBorder="1" applyAlignment="1" applyProtection="1">
      <alignment horizontal="left" vertical="center" wrapText="1"/>
    </xf>
    <xf numFmtId="0" fontId="19" fillId="4" borderId="0" xfId="1" applyFont="1" applyFill="1" applyBorder="1" applyAlignment="1" applyProtection="1">
      <alignment vertical="top" wrapText="1"/>
    </xf>
    <xf numFmtId="0" fontId="19" fillId="4" borderId="0" xfId="1" applyFont="1" applyFill="1" applyBorder="1" applyAlignment="1" applyProtection="1">
      <alignment vertical="center" wrapText="1"/>
    </xf>
    <xf numFmtId="0" fontId="19" fillId="4" borderId="0" xfId="1" applyFont="1" applyFill="1" applyBorder="1" applyAlignment="1" applyProtection="1">
      <alignment vertical="center" wrapText="1"/>
      <protection locked="0"/>
    </xf>
    <xf numFmtId="0" fontId="19" fillId="4" borderId="55" xfId="1" applyFont="1" applyFill="1" applyBorder="1" applyAlignment="1" applyProtection="1">
      <alignment vertical="center" wrapText="1"/>
      <protection locked="0"/>
    </xf>
    <xf numFmtId="0" fontId="1" fillId="4" borderId="70" xfId="1" applyFont="1" applyFill="1" applyBorder="1" applyAlignment="1" applyProtection="1">
      <alignment horizontal="left" vertical="center" wrapText="1"/>
    </xf>
    <xf numFmtId="0" fontId="1" fillId="4" borderId="71" xfId="1" applyFont="1" applyFill="1" applyBorder="1" applyAlignment="1" applyProtection="1">
      <alignment horizontal="left" vertical="center" wrapText="1"/>
    </xf>
    <xf numFmtId="0" fontId="1" fillId="4" borderId="114" xfId="1" applyFont="1" applyFill="1" applyBorder="1" applyProtection="1"/>
    <xf numFmtId="0" fontId="7" fillId="4" borderId="100" xfId="1" applyFont="1" applyFill="1" applyBorder="1" applyAlignment="1" applyProtection="1">
      <alignment vertical="center"/>
    </xf>
    <xf numFmtId="0" fontId="45" fillId="3" borderId="0" xfId="1" applyFont="1" applyFill="1" applyBorder="1" applyAlignment="1" applyProtection="1">
      <alignment horizontal="center"/>
    </xf>
    <xf numFmtId="0" fontId="43" fillId="3" borderId="35" xfId="1" applyFont="1" applyFill="1" applyBorder="1" applyAlignment="1" applyProtection="1">
      <alignment horizontal="center" vertical="center"/>
    </xf>
    <xf numFmtId="0" fontId="43" fillId="3" borderId="31" xfId="1" applyFont="1" applyFill="1" applyBorder="1" applyAlignment="1" applyProtection="1">
      <alignment horizontal="center" vertical="center"/>
    </xf>
    <xf numFmtId="0" fontId="43" fillId="3" borderId="36" xfId="1" applyFont="1" applyFill="1" applyBorder="1" applyAlignment="1" applyProtection="1">
      <alignment horizontal="center" vertical="center"/>
    </xf>
    <xf numFmtId="0" fontId="43" fillId="3" borderId="6" xfId="1" applyFont="1" applyFill="1" applyBorder="1" applyAlignment="1" applyProtection="1">
      <alignment horizontal="center" vertical="center"/>
    </xf>
    <xf numFmtId="0" fontId="43" fillId="3" borderId="7" xfId="1" applyFont="1" applyFill="1" applyBorder="1" applyAlignment="1" applyProtection="1">
      <alignment horizontal="center" vertical="center"/>
    </xf>
    <xf numFmtId="0" fontId="43" fillId="3" borderId="8" xfId="1" applyFont="1" applyFill="1" applyBorder="1" applyAlignment="1" applyProtection="1">
      <alignment horizontal="center" vertical="center"/>
    </xf>
    <xf numFmtId="0" fontId="1" fillId="3" borderId="33" xfId="1" applyFont="1" applyFill="1" applyBorder="1" applyAlignment="1" applyProtection="1">
      <alignment horizontal="center" vertical="center"/>
    </xf>
    <xf numFmtId="2" fontId="20" fillId="0" borderId="51" xfId="1" applyNumberFormat="1" applyFont="1" applyBorder="1" applyAlignment="1" applyProtection="1">
      <alignment horizontal="left" vertical="center" wrapText="1"/>
    </xf>
    <xf numFmtId="2" fontId="20" fillId="0" borderId="39" xfId="1" applyNumberFormat="1" applyFont="1" applyBorder="1" applyAlignment="1" applyProtection="1">
      <alignment horizontal="left" vertical="center" wrapText="1"/>
    </xf>
    <xf numFmtId="2" fontId="20" fillId="0" borderId="50" xfId="1" applyNumberFormat="1" applyFont="1" applyBorder="1" applyAlignment="1" applyProtection="1">
      <alignment horizontal="left" vertical="center" wrapText="1"/>
    </xf>
    <xf numFmtId="0" fontId="39" fillId="4" borderId="35" xfId="1" applyFont="1" applyFill="1" applyBorder="1" applyAlignment="1" applyProtection="1">
      <alignment horizontal="left" vertical="top" wrapText="1"/>
    </xf>
    <xf numFmtId="0" fontId="39" fillId="4" borderId="31" xfId="1" applyFont="1" applyFill="1" applyBorder="1" applyAlignment="1" applyProtection="1">
      <alignment horizontal="left" vertical="top" wrapText="1"/>
    </xf>
    <xf numFmtId="0" fontId="39" fillId="4" borderId="36" xfId="1" applyFont="1" applyFill="1" applyBorder="1" applyAlignment="1" applyProtection="1">
      <alignment horizontal="left" vertical="top" wrapText="1"/>
    </xf>
    <xf numFmtId="0" fontId="39" fillId="4" borderId="4" xfId="1" applyFont="1" applyFill="1" applyBorder="1" applyAlignment="1" applyProtection="1">
      <alignment horizontal="left" vertical="top" wrapText="1"/>
    </xf>
    <xf numFmtId="0" fontId="39" fillId="4" borderId="0" xfId="1" applyFont="1" applyFill="1" applyBorder="1" applyAlignment="1" applyProtection="1">
      <alignment horizontal="left" vertical="top" wrapText="1"/>
    </xf>
    <xf numFmtId="0" fontId="39" fillId="4" borderId="2" xfId="1" applyFont="1" applyFill="1" applyBorder="1" applyAlignment="1" applyProtection="1">
      <alignment horizontal="left" vertical="top" wrapText="1"/>
    </xf>
    <xf numFmtId="0" fontId="39" fillId="4" borderId="6" xfId="1" applyFont="1" applyFill="1" applyBorder="1" applyAlignment="1" applyProtection="1">
      <alignment horizontal="left" vertical="top" wrapText="1"/>
    </xf>
    <xf numFmtId="0" fontId="39" fillId="4" borderId="7" xfId="1" applyFont="1" applyFill="1" applyBorder="1" applyAlignment="1" applyProtection="1">
      <alignment horizontal="left" vertical="top" wrapText="1"/>
    </xf>
    <xf numFmtId="0" fontId="39" fillId="4" borderId="8" xfId="1" applyFont="1" applyFill="1" applyBorder="1" applyAlignment="1" applyProtection="1">
      <alignment horizontal="left" vertical="top" wrapText="1"/>
    </xf>
    <xf numFmtId="0" fontId="1" fillId="4" borderId="31" xfId="1" applyFont="1" applyFill="1" applyBorder="1" applyAlignment="1" applyProtection="1">
      <alignment horizontal="center" vertical="center"/>
    </xf>
    <xf numFmtId="0" fontId="1" fillId="4" borderId="36" xfId="1" applyFont="1" applyFill="1" applyBorder="1" applyAlignment="1" applyProtection="1">
      <alignment horizontal="center" vertical="center"/>
    </xf>
    <xf numFmtId="2" fontId="2" fillId="0" borderId="51" xfId="1" applyNumberFormat="1" applyFont="1" applyBorder="1" applyAlignment="1" applyProtection="1">
      <alignment horizontal="center" vertical="center" wrapText="1"/>
    </xf>
    <xf numFmtId="2" fontId="2" fillId="0" borderId="39" xfId="1" applyNumberFormat="1" applyFont="1" applyBorder="1" applyAlignment="1" applyProtection="1">
      <alignment horizontal="center" vertical="center" wrapText="1"/>
    </xf>
    <xf numFmtId="2" fontId="2" fillId="0" borderId="50" xfId="1" applyNumberFormat="1" applyFont="1" applyBorder="1" applyAlignment="1" applyProtection="1">
      <alignment horizontal="center" vertical="center" wrapText="1"/>
    </xf>
    <xf numFmtId="2" fontId="20" fillId="0" borderId="64" xfId="1" applyNumberFormat="1" applyFont="1" applyBorder="1" applyAlignment="1" applyProtection="1">
      <alignment horizontal="center" vertical="center" wrapText="1"/>
    </xf>
    <xf numFmtId="2" fontId="21" fillId="0" borderId="61" xfId="1" applyNumberFormat="1" applyFont="1" applyBorder="1" applyAlignment="1" applyProtection="1">
      <alignment horizontal="center" vertical="center" wrapText="1"/>
    </xf>
    <xf numFmtId="2" fontId="21" fillId="0" borderId="11" xfId="1" applyNumberFormat="1" applyFont="1" applyBorder="1" applyAlignment="1" applyProtection="1">
      <alignment horizontal="center" vertical="center" wrapText="1"/>
    </xf>
    <xf numFmtId="2" fontId="21" fillId="0" borderId="62" xfId="1" applyNumberFormat="1" applyFont="1" applyBorder="1" applyAlignment="1" applyProtection="1">
      <alignment horizontal="center" vertical="center" wrapText="1"/>
    </xf>
    <xf numFmtId="2" fontId="35" fillId="0" borderId="61" xfId="1" applyNumberFormat="1" applyFont="1" applyBorder="1" applyAlignment="1" applyProtection="1">
      <alignment horizontal="center" vertical="center" wrapText="1"/>
    </xf>
    <xf numFmtId="2" fontId="35" fillId="0" borderId="11" xfId="1" applyNumberFormat="1" applyFont="1" applyBorder="1" applyAlignment="1" applyProtection="1">
      <alignment horizontal="center" vertical="center" wrapText="1"/>
    </xf>
    <xf numFmtId="2" fontId="35" fillId="0" borderId="62" xfId="1" applyNumberFormat="1" applyFont="1" applyBorder="1" applyAlignment="1" applyProtection="1">
      <alignment horizontal="center" vertical="center" wrapText="1"/>
    </xf>
    <xf numFmtId="164" fontId="17" fillId="4" borderId="79" xfId="1" applyNumberFormat="1" applyFont="1" applyFill="1" applyBorder="1" applyAlignment="1" applyProtection="1">
      <alignment horizontal="center" vertical="center"/>
    </xf>
    <xf numFmtId="164" fontId="17" fillId="4" borderId="43" xfId="1" applyNumberFormat="1" applyFont="1" applyFill="1" applyBorder="1" applyAlignment="1" applyProtection="1">
      <alignment horizontal="center" vertical="center"/>
    </xf>
    <xf numFmtId="164" fontId="17" fillId="4" borderId="53" xfId="1" applyNumberFormat="1" applyFont="1" applyFill="1" applyBorder="1" applyAlignment="1" applyProtection="1">
      <alignment horizontal="center" vertical="center"/>
    </xf>
    <xf numFmtId="164" fontId="17" fillId="4" borderId="44" xfId="1" applyNumberFormat="1" applyFont="1" applyFill="1" applyBorder="1" applyAlignment="1" applyProtection="1">
      <alignment horizontal="center" vertical="center"/>
    </xf>
    <xf numFmtId="164" fontId="17" fillId="4" borderId="99" xfId="1" applyNumberFormat="1" applyFont="1" applyFill="1" applyBorder="1" applyAlignment="1" applyProtection="1">
      <alignment horizontal="center" vertical="center"/>
    </xf>
    <xf numFmtId="164" fontId="17" fillId="4" borderId="41" xfId="1" applyNumberFormat="1" applyFont="1" applyFill="1" applyBorder="1" applyAlignment="1" applyProtection="1">
      <alignment horizontal="center" vertical="center"/>
    </xf>
    <xf numFmtId="164" fontId="17" fillId="4" borderId="80" xfId="1" applyNumberFormat="1" applyFont="1" applyFill="1" applyBorder="1" applyAlignment="1" applyProtection="1">
      <alignment horizontal="center" vertical="center"/>
    </xf>
    <xf numFmtId="164" fontId="17" fillId="4" borderId="42" xfId="1" applyNumberFormat="1" applyFont="1" applyFill="1" applyBorder="1" applyAlignment="1" applyProtection="1">
      <alignment horizontal="center" vertical="center"/>
    </xf>
    <xf numFmtId="3" fontId="19" fillId="4" borderId="85" xfId="1" applyNumberFormat="1" applyFont="1" applyFill="1" applyBorder="1" applyAlignment="1" applyProtection="1">
      <alignment horizontal="center" vertical="center"/>
    </xf>
    <xf numFmtId="3" fontId="19" fillId="4" borderId="10" xfId="1" applyNumberFormat="1" applyFont="1" applyFill="1" applyBorder="1" applyAlignment="1" applyProtection="1">
      <alignment horizontal="center" vertical="center"/>
    </xf>
    <xf numFmtId="3" fontId="19" fillId="4" borderId="113" xfId="1" applyNumberFormat="1" applyFont="1" applyFill="1" applyBorder="1" applyAlignment="1" applyProtection="1">
      <alignment horizontal="center" vertical="center"/>
    </xf>
    <xf numFmtId="3" fontId="19" fillId="4" borderId="52" xfId="1" applyNumberFormat="1" applyFont="1" applyFill="1" applyBorder="1" applyAlignment="1" applyProtection="1">
      <alignment horizontal="center" vertical="center"/>
    </xf>
    <xf numFmtId="3" fontId="19" fillId="4" borderId="86" xfId="1" applyNumberFormat="1" applyFont="1" applyFill="1" applyBorder="1" applyAlignment="1" applyProtection="1">
      <alignment horizontal="center" vertical="center"/>
    </xf>
    <xf numFmtId="0" fontId="7" fillId="4" borderId="6" xfId="1" applyFont="1" applyFill="1" applyBorder="1" applyAlignment="1" applyProtection="1">
      <alignment horizontal="center" vertical="center" wrapText="1"/>
    </xf>
    <xf numFmtId="0" fontId="7" fillId="4" borderId="7" xfId="1" applyFont="1" applyFill="1" applyBorder="1" applyAlignment="1" applyProtection="1">
      <alignment horizontal="center" vertical="center" wrapText="1"/>
    </xf>
    <xf numFmtId="0" fontId="7" fillId="4" borderId="102" xfId="1" applyFont="1" applyFill="1" applyBorder="1" applyAlignment="1" applyProtection="1">
      <alignment horizontal="center" vertical="center" wrapText="1"/>
    </xf>
    <xf numFmtId="0" fontId="7" fillId="4" borderId="103" xfId="1" applyFont="1" applyFill="1" applyBorder="1" applyAlignment="1" applyProtection="1">
      <alignment horizontal="center" vertical="center" wrapText="1"/>
    </xf>
    <xf numFmtId="164" fontId="19" fillId="5" borderId="87" xfId="1" applyNumberFormat="1" applyFont="1" applyFill="1" applyBorder="1" applyAlignment="1" applyProtection="1">
      <alignment horizontal="center" vertical="center"/>
      <protection locked="0"/>
    </xf>
    <xf numFmtId="164" fontId="19" fillId="5" borderId="76" xfId="1" applyNumberFormat="1" applyFont="1" applyFill="1" applyBorder="1" applyAlignment="1" applyProtection="1">
      <alignment horizontal="center" vertical="center"/>
      <protection locked="0"/>
    </xf>
    <xf numFmtId="164" fontId="19" fillId="8" borderId="58" xfId="1" applyNumberFormat="1" applyFont="1" applyFill="1" applyBorder="1" applyAlignment="1" applyProtection="1">
      <alignment horizontal="center" vertical="center"/>
      <protection locked="0"/>
    </xf>
    <xf numFmtId="164" fontId="19" fillId="8" borderId="1" xfId="1" applyNumberFormat="1" applyFont="1" applyFill="1" applyBorder="1" applyAlignment="1" applyProtection="1">
      <alignment horizontal="center" vertical="center"/>
      <protection locked="0"/>
    </xf>
    <xf numFmtId="164" fontId="19" fillId="8" borderId="5" xfId="1" applyNumberFormat="1" applyFont="1" applyFill="1" applyBorder="1" applyAlignment="1" applyProtection="1">
      <alignment horizontal="center" vertical="center"/>
      <protection locked="0"/>
    </xf>
    <xf numFmtId="164" fontId="19" fillId="5" borderId="74" xfId="1" applyNumberFormat="1" applyFont="1" applyFill="1" applyBorder="1" applyAlignment="1" applyProtection="1">
      <alignment horizontal="center" vertical="center"/>
      <protection locked="0"/>
    </xf>
    <xf numFmtId="164" fontId="19" fillId="4" borderId="58" xfId="1" applyNumberFormat="1" applyFont="1" applyFill="1" applyBorder="1" applyAlignment="1" applyProtection="1">
      <alignment horizontal="center" vertical="center"/>
    </xf>
    <xf numFmtId="164" fontId="19" fillId="4" borderId="3" xfId="1" applyNumberFormat="1" applyFont="1" applyFill="1" applyBorder="1" applyAlignment="1" applyProtection="1">
      <alignment horizontal="center" vertical="center"/>
    </xf>
    <xf numFmtId="0" fontId="7" fillId="4" borderId="28" xfId="1" applyFont="1" applyFill="1" applyBorder="1" applyAlignment="1" applyProtection="1">
      <alignment horizontal="center" vertical="center"/>
    </xf>
    <xf numFmtId="0" fontId="7" fillId="4" borderId="33" xfId="1" applyFont="1" applyFill="1" applyBorder="1" applyAlignment="1" applyProtection="1">
      <alignment horizontal="center" vertical="center"/>
    </xf>
    <xf numFmtId="0" fontId="7" fillId="4" borderId="85" xfId="1" applyFont="1" applyFill="1" applyBorder="1" applyAlignment="1" applyProtection="1">
      <alignment horizontal="center" vertical="center" wrapText="1"/>
    </xf>
    <xf numFmtId="0" fontId="7" fillId="4" borderId="10" xfId="1" applyFont="1" applyFill="1" applyBorder="1" applyAlignment="1" applyProtection="1">
      <alignment horizontal="center" vertical="center" wrapText="1"/>
    </xf>
    <xf numFmtId="0" fontId="7" fillId="4" borderId="86" xfId="1" applyFont="1" applyFill="1" applyBorder="1" applyAlignment="1" applyProtection="1">
      <alignment horizontal="center" vertical="center" wrapText="1"/>
    </xf>
    <xf numFmtId="0" fontId="7" fillId="4" borderId="108" xfId="1" applyFont="1" applyFill="1" applyBorder="1" applyAlignment="1" applyProtection="1">
      <alignment horizontal="left" vertical="center"/>
    </xf>
    <xf numFmtId="0" fontId="7" fillId="4" borderId="109" xfId="1" applyFont="1" applyFill="1" applyBorder="1" applyAlignment="1" applyProtection="1">
      <alignment horizontal="left" vertical="center"/>
    </xf>
    <xf numFmtId="0" fontId="7" fillId="4" borderId="110" xfId="1" applyFont="1" applyFill="1" applyBorder="1" applyAlignment="1" applyProtection="1">
      <alignment horizontal="left" vertical="center"/>
    </xf>
    <xf numFmtId="0" fontId="7" fillId="4" borderId="4" xfId="1" applyFont="1" applyFill="1" applyBorder="1" applyAlignment="1" applyProtection="1">
      <alignment horizontal="center" vertical="center" wrapText="1"/>
    </xf>
    <xf numFmtId="0" fontId="7" fillId="4" borderId="0" xfId="1" applyFont="1" applyFill="1" applyBorder="1" applyAlignment="1" applyProtection="1">
      <alignment horizontal="center" vertical="center" wrapText="1"/>
    </xf>
    <xf numFmtId="164" fontId="17" fillId="4" borderId="94" xfId="1" applyNumberFormat="1" applyFont="1" applyFill="1" applyBorder="1" applyAlignment="1" applyProtection="1">
      <alignment horizontal="center" vertical="center"/>
    </xf>
    <xf numFmtId="164" fontId="17" fillId="4" borderId="95" xfId="1" applyNumberFormat="1" applyFont="1" applyFill="1" applyBorder="1" applyAlignment="1" applyProtection="1">
      <alignment horizontal="center" vertical="center"/>
    </xf>
    <xf numFmtId="164" fontId="17" fillId="8" borderId="108" xfId="1" applyNumberFormat="1" applyFont="1" applyFill="1" applyBorder="1" applyAlignment="1" applyProtection="1">
      <alignment horizontal="center" vertical="center"/>
      <protection locked="0"/>
    </xf>
    <xf numFmtId="164" fontId="17" fillId="8" borderId="109" xfId="1" applyNumberFormat="1" applyFont="1" applyFill="1" applyBorder="1" applyAlignment="1" applyProtection="1">
      <alignment horizontal="center" vertical="center"/>
      <protection locked="0"/>
    </xf>
    <xf numFmtId="164" fontId="19" fillId="5" borderId="89" xfId="1" applyNumberFormat="1" applyFont="1" applyFill="1" applyBorder="1" applyAlignment="1" applyProtection="1">
      <alignment horizontal="center" vertical="center"/>
      <protection locked="0"/>
    </xf>
    <xf numFmtId="164" fontId="19" fillId="5" borderId="91" xfId="1" applyNumberFormat="1" applyFont="1" applyFill="1" applyBorder="1" applyAlignment="1" applyProtection="1">
      <alignment horizontal="center" vertical="center"/>
      <protection locked="0"/>
    </xf>
    <xf numFmtId="164" fontId="19" fillId="9" borderId="107" xfId="1" applyNumberFormat="1" applyFont="1" applyFill="1" applyBorder="1" applyAlignment="1" applyProtection="1">
      <alignment horizontal="center" vertical="center"/>
      <protection locked="0"/>
    </xf>
    <xf numFmtId="164" fontId="19" fillId="9" borderId="106" xfId="1" applyNumberFormat="1" applyFont="1" applyFill="1" applyBorder="1" applyAlignment="1" applyProtection="1">
      <alignment horizontal="center" vertical="center"/>
      <protection locked="0"/>
    </xf>
    <xf numFmtId="164" fontId="19" fillId="9" borderId="104" xfId="1" applyNumberFormat="1" applyFont="1" applyFill="1" applyBorder="1" applyAlignment="1" applyProtection="1">
      <alignment horizontal="center" vertical="center"/>
      <protection locked="0"/>
    </xf>
    <xf numFmtId="164" fontId="19" fillId="9" borderId="112" xfId="1" applyNumberFormat="1" applyFont="1" applyFill="1" applyBorder="1" applyAlignment="1" applyProtection="1">
      <alignment horizontal="center" vertical="center"/>
      <protection locked="0"/>
    </xf>
    <xf numFmtId="0" fontId="1" fillId="4" borderId="104" xfId="1" applyFont="1" applyFill="1" applyBorder="1" applyAlignment="1" applyProtection="1">
      <alignment horizontal="left" vertical="center" wrapText="1"/>
    </xf>
    <xf numFmtId="0" fontId="1" fillId="4" borderId="105" xfId="1" applyFont="1" applyFill="1" applyBorder="1" applyAlignment="1" applyProtection="1">
      <alignment horizontal="left" vertical="center" wrapText="1"/>
    </xf>
    <xf numFmtId="0" fontId="1" fillId="4" borderId="106" xfId="1" applyFont="1" applyFill="1" applyBorder="1" applyAlignment="1" applyProtection="1">
      <alignment horizontal="left" vertical="center" wrapText="1"/>
    </xf>
    <xf numFmtId="0" fontId="7" fillId="4" borderId="55" xfId="1" applyFont="1" applyFill="1" applyBorder="1" applyAlignment="1" applyProtection="1">
      <alignment horizontal="center" vertical="center" wrapText="1"/>
    </xf>
    <xf numFmtId="164" fontId="17" fillId="4" borderId="97" xfId="1" applyNumberFormat="1" applyFont="1" applyFill="1" applyBorder="1" applyAlignment="1" applyProtection="1">
      <alignment horizontal="center" vertical="center"/>
    </xf>
    <xf numFmtId="164" fontId="19" fillId="5" borderId="98" xfId="1" applyNumberFormat="1" applyFont="1" applyFill="1" applyBorder="1" applyAlignment="1" applyProtection="1">
      <alignment horizontal="center" vertical="center"/>
      <protection locked="0"/>
    </xf>
    <xf numFmtId="164" fontId="19" fillId="5" borderId="90" xfId="1" applyNumberFormat="1" applyFont="1" applyFill="1" applyBorder="1" applyAlignment="1" applyProtection="1">
      <alignment horizontal="center" vertical="center"/>
      <protection locked="0"/>
    </xf>
    <xf numFmtId="0" fontId="6" fillId="4" borderId="47" xfId="1" applyFont="1" applyFill="1" applyBorder="1" applyAlignment="1" applyProtection="1">
      <alignment horizontal="left" vertical="center" wrapText="1"/>
    </xf>
    <xf numFmtId="0" fontId="6" fillId="4" borderId="39" xfId="1" applyFont="1" applyFill="1" applyBorder="1" applyAlignment="1" applyProtection="1">
      <alignment horizontal="left" vertical="center" wrapText="1"/>
    </xf>
    <xf numFmtId="0" fontId="6" fillId="4" borderId="48" xfId="1" applyFont="1" applyFill="1" applyBorder="1" applyAlignment="1" applyProtection="1">
      <alignment horizontal="left" vertical="center" wrapText="1"/>
    </xf>
    <xf numFmtId="164" fontId="17" fillId="8" borderId="111" xfId="1" applyNumberFormat="1" applyFont="1" applyFill="1" applyBorder="1" applyAlignment="1" applyProtection="1">
      <alignment horizontal="center" vertical="center"/>
      <protection locked="0"/>
    </xf>
    <xf numFmtId="3" fontId="19" fillId="2" borderId="5" xfId="1" applyNumberFormat="1" applyFont="1" applyFill="1" applyBorder="1" applyAlignment="1" applyProtection="1">
      <alignment horizontal="center" vertical="center"/>
      <protection locked="0"/>
    </xf>
    <xf numFmtId="3" fontId="19" fillId="2" borderId="63" xfId="1" applyNumberFormat="1" applyFont="1" applyFill="1" applyBorder="1" applyAlignment="1" applyProtection="1">
      <alignment horizontal="center" vertical="center"/>
      <protection locked="0"/>
    </xf>
    <xf numFmtId="0" fontId="1" fillId="11" borderId="102" xfId="1" applyFont="1" applyFill="1" applyBorder="1" applyAlignment="1" applyProtection="1">
      <alignment horizontal="center" vertical="center"/>
      <protection locked="0"/>
    </xf>
    <xf numFmtId="0" fontId="1" fillId="11" borderId="57" xfId="1" applyFont="1" applyFill="1" applyBorder="1" applyAlignment="1" applyProtection="1">
      <alignment horizontal="center" vertical="center"/>
      <protection locked="0"/>
    </xf>
    <xf numFmtId="0" fontId="1" fillId="11" borderId="103" xfId="1" applyFont="1" applyFill="1" applyBorder="1" applyAlignment="1" applyProtection="1">
      <alignment horizontal="center" vertical="center"/>
      <protection locked="0"/>
    </xf>
    <xf numFmtId="3" fontId="17" fillId="4" borderId="51" xfId="1" applyNumberFormat="1" applyFont="1" applyFill="1" applyBorder="1" applyAlignment="1" applyProtection="1">
      <alignment horizontal="center" vertical="center"/>
    </xf>
    <xf numFmtId="3" fontId="17" fillId="4" borderId="50" xfId="1" applyNumberFormat="1" applyFont="1" applyFill="1" applyBorder="1" applyAlignment="1" applyProtection="1">
      <alignment horizontal="center" vertical="center"/>
    </xf>
    <xf numFmtId="164" fontId="17" fillId="4" borderId="51" xfId="1" applyNumberFormat="1" applyFont="1" applyFill="1" applyBorder="1" applyAlignment="1" applyProtection="1">
      <alignment horizontal="center" vertical="center"/>
    </xf>
    <xf numFmtId="164" fontId="17" fillId="4" borderId="48" xfId="1" applyNumberFormat="1" applyFont="1" applyFill="1" applyBorder="1" applyAlignment="1" applyProtection="1">
      <alignment horizontal="center" vertical="center"/>
    </xf>
    <xf numFmtId="0" fontId="1" fillId="4" borderId="37" xfId="1" applyFont="1" applyFill="1" applyBorder="1" applyAlignment="1" applyProtection="1">
      <alignment horizontal="center" vertical="center"/>
    </xf>
    <xf numFmtId="164" fontId="19" fillId="9" borderId="88" xfId="1" applyNumberFormat="1" applyFont="1" applyFill="1" applyBorder="1" applyAlignment="1" applyProtection="1">
      <alignment horizontal="center" vertical="center"/>
      <protection locked="0"/>
    </xf>
    <xf numFmtId="164" fontId="19" fillId="9" borderId="83" xfId="1" applyNumberFormat="1" applyFont="1" applyFill="1" applyBorder="1" applyAlignment="1" applyProtection="1">
      <alignment horizontal="center" vertical="center"/>
      <protection locked="0"/>
    </xf>
    <xf numFmtId="164" fontId="19" fillId="9" borderId="82" xfId="1" applyNumberFormat="1" applyFont="1" applyFill="1" applyBorder="1" applyAlignment="1" applyProtection="1">
      <alignment horizontal="center" vertical="center"/>
      <protection locked="0"/>
    </xf>
    <xf numFmtId="164" fontId="19" fillId="9" borderId="84" xfId="1" applyNumberFormat="1" applyFont="1" applyFill="1" applyBorder="1" applyAlignment="1" applyProtection="1">
      <alignment horizontal="center" vertical="center"/>
      <protection locked="0"/>
    </xf>
    <xf numFmtId="0" fontId="1" fillId="4" borderId="70" xfId="1" applyFont="1" applyFill="1" applyBorder="1" applyAlignment="1" applyProtection="1">
      <alignment horizontal="left" vertical="center" wrapText="1"/>
    </xf>
    <xf numFmtId="0" fontId="1" fillId="4" borderId="71" xfId="1" applyFont="1" applyFill="1" applyBorder="1" applyAlignment="1" applyProtection="1">
      <alignment horizontal="left" vertical="center" wrapText="1"/>
    </xf>
    <xf numFmtId="0" fontId="1" fillId="4" borderId="72" xfId="1" applyFont="1" applyFill="1" applyBorder="1" applyAlignment="1" applyProtection="1">
      <alignment horizontal="left" vertical="center" wrapText="1"/>
    </xf>
    <xf numFmtId="164" fontId="19" fillId="9" borderId="70" xfId="1" applyNumberFormat="1" applyFont="1" applyFill="1" applyBorder="1" applyAlignment="1" applyProtection="1">
      <alignment horizontal="center" vertical="center"/>
      <protection locked="0"/>
    </xf>
    <xf numFmtId="164" fontId="19" fillId="9" borderId="71" xfId="1" applyNumberFormat="1" applyFont="1" applyFill="1" applyBorder="1" applyAlignment="1" applyProtection="1">
      <alignment horizontal="center" vertical="center"/>
      <protection locked="0"/>
    </xf>
    <xf numFmtId="164" fontId="19" fillId="9" borderId="77" xfId="1" applyNumberFormat="1" applyFont="1" applyFill="1" applyBorder="1" applyAlignment="1" applyProtection="1">
      <alignment horizontal="center" vertical="center"/>
      <protection locked="0"/>
    </xf>
    <xf numFmtId="3" fontId="19" fillId="2" borderId="92" xfId="1" applyNumberFormat="1" applyFont="1" applyFill="1" applyBorder="1" applyAlignment="1" applyProtection="1">
      <alignment horizontal="center" vertical="center"/>
      <protection locked="0"/>
    </xf>
    <xf numFmtId="3" fontId="19" fillId="2" borderId="11" xfId="1" applyNumberFormat="1" applyFont="1" applyFill="1" applyBorder="1" applyAlignment="1" applyProtection="1">
      <alignment horizontal="center" vertical="center"/>
      <protection locked="0"/>
    </xf>
    <xf numFmtId="3" fontId="19" fillId="2" borderId="62" xfId="1" applyNumberFormat="1" applyFont="1" applyFill="1" applyBorder="1" applyAlignment="1" applyProtection="1">
      <alignment horizontal="center" vertical="center"/>
      <protection locked="0"/>
    </xf>
    <xf numFmtId="3" fontId="19" fillId="2" borderId="61" xfId="1" applyNumberFormat="1" applyFont="1" applyFill="1" applyBorder="1" applyAlignment="1" applyProtection="1">
      <alignment horizontal="center" vertical="center"/>
      <protection locked="0"/>
    </xf>
    <xf numFmtId="3" fontId="19" fillId="2" borderId="93" xfId="1" applyNumberFormat="1" applyFont="1" applyFill="1" applyBorder="1" applyAlignment="1" applyProtection="1">
      <alignment horizontal="center" vertical="center"/>
      <protection locked="0"/>
    </xf>
    <xf numFmtId="3" fontId="19" fillId="2" borderId="74" xfId="1" applyNumberFormat="1" applyFont="1" applyFill="1" applyBorder="1" applyAlignment="1" applyProtection="1">
      <alignment horizontal="center" vertical="center"/>
      <protection locked="0"/>
    </xf>
    <xf numFmtId="3" fontId="19" fillId="2" borderId="76" xfId="1" applyNumberFormat="1" applyFont="1" applyFill="1" applyBorder="1" applyAlignment="1" applyProtection="1">
      <alignment horizontal="center" vertical="center"/>
      <protection locked="0"/>
    </xf>
    <xf numFmtId="3" fontId="19" fillId="2" borderId="81" xfId="1" applyNumberFormat="1" applyFont="1" applyFill="1" applyBorder="1" applyAlignment="1" applyProtection="1">
      <alignment horizontal="center" vertical="center"/>
      <protection locked="0"/>
    </xf>
    <xf numFmtId="3" fontId="19" fillId="2" borderId="87" xfId="1" applyNumberFormat="1" applyFont="1" applyFill="1" applyBorder="1" applyAlignment="1" applyProtection="1">
      <alignment horizontal="center" vertical="center"/>
      <protection locked="0"/>
    </xf>
    <xf numFmtId="3" fontId="19" fillId="2" borderId="75" xfId="1" applyNumberFormat="1" applyFont="1" applyFill="1" applyBorder="1" applyAlignment="1" applyProtection="1">
      <alignment horizontal="center" vertical="center"/>
      <protection locked="0"/>
    </xf>
    <xf numFmtId="0" fontId="1" fillId="4" borderId="5" xfId="1" applyFont="1" applyFill="1" applyBorder="1" applyAlignment="1" applyProtection="1">
      <alignment horizontal="left" vertical="center" wrapText="1"/>
    </xf>
    <xf numFmtId="0" fontId="1" fillId="4" borderId="1" xfId="1" applyFont="1" applyFill="1" applyBorder="1" applyAlignment="1" applyProtection="1">
      <alignment horizontal="left" vertical="center" wrapText="1"/>
    </xf>
    <xf numFmtId="0" fontId="1" fillId="4" borderId="3" xfId="1" applyFont="1" applyFill="1" applyBorder="1" applyAlignment="1" applyProtection="1">
      <alignment horizontal="left" vertical="center" wrapText="1"/>
    </xf>
    <xf numFmtId="0" fontId="7" fillId="4" borderId="85" xfId="1" applyFont="1" applyFill="1" applyBorder="1" applyAlignment="1">
      <alignment horizontal="left" vertical="center" wrapText="1"/>
    </xf>
    <xf numFmtId="0" fontId="1" fillId="4" borderId="10" xfId="1" applyFill="1" applyBorder="1" applyAlignment="1">
      <alignment horizontal="left" vertical="center" wrapText="1"/>
    </xf>
    <xf numFmtId="0" fontId="1" fillId="4" borderId="86" xfId="1" applyFill="1" applyBorder="1" applyAlignment="1">
      <alignment horizontal="left" vertical="center" wrapText="1"/>
    </xf>
    <xf numFmtId="164" fontId="19" fillId="9" borderId="105" xfId="1" applyNumberFormat="1" applyFont="1" applyFill="1" applyBorder="1" applyAlignment="1" applyProtection="1">
      <alignment horizontal="center" vertical="center"/>
      <protection locked="0"/>
    </xf>
    <xf numFmtId="0" fontId="1" fillId="4" borderId="82" xfId="1" applyFont="1" applyFill="1" applyBorder="1" applyAlignment="1" applyProtection="1">
      <alignment horizontal="left" vertical="center" wrapText="1"/>
    </xf>
    <xf numFmtId="0" fontId="1" fillId="4" borderId="83" xfId="1" applyFont="1" applyFill="1" applyBorder="1" applyAlignment="1" applyProtection="1">
      <alignment horizontal="left" vertical="center" wrapText="1"/>
    </xf>
    <xf numFmtId="0" fontId="1" fillId="4" borderId="84" xfId="1" applyFont="1" applyFill="1" applyBorder="1" applyAlignment="1" applyProtection="1">
      <alignment horizontal="left" vertical="center" wrapText="1"/>
    </xf>
    <xf numFmtId="0" fontId="7" fillId="4" borderId="26" xfId="1" applyFont="1" applyFill="1" applyBorder="1" applyAlignment="1" applyProtection="1">
      <alignment horizontal="center" vertical="center" wrapText="1"/>
    </xf>
    <xf numFmtId="164" fontId="19" fillId="7" borderId="58" xfId="1" applyNumberFormat="1" applyFont="1" applyFill="1" applyBorder="1" applyAlignment="1" applyProtection="1">
      <alignment horizontal="center" vertical="center"/>
      <protection locked="0"/>
    </xf>
    <xf numFmtId="164" fontId="19" fillId="7" borderId="3" xfId="1" applyNumberFormat="1" applyFont="1" applyFill="1" applyBorder="1" applyAlignment="1" applyProtection="1">
      <alignment horizontal="center" vertical="center"/>
      <protection locked="0"/>
    </xf>
    <xf numFmtId="3" fontId="19" fillId="2" borderId="55" xfId="1" applyNumberFormat="1" applyFont="1" applyFill="1" applyBorder="1" applyAlignment="1" applyProtection="1">
      <alignment horizontal="center" vertical="center"/>
      <protection locked="0"/>
    </xf>
    <xf numFmtId="3" fontId="19" fillId="2" borderId="2" xfId="1" applyNumberFormat="1" applyFont="1" applyFill="1" applyBorder="1" applyAlignment="1" applyProtection="1">
      <alignment horizontal="center" vertical="center"/>
      <protection locked="0"/>
    </xf>
    <xf numFmtId="3" fontId="19" fillId="2" borderId="77" xfId="1" applyNumberFormat="1" applyFont="1" applyFill="1" applyBorder="1" applyAlignment="1" applyProtection="1">
      <alignment horizontal="center" vertical="center"/>
      <protection locked="0"/>
    </xf>
    <xf numFmtId="3" fontId="19" fillId="2" borderId="72" xfId="1" applyNumberFormat="1" applyFont="1" applyFill="1" applyBorder="1" applyAlignment="1" applyProtection="1">
      <alignment horizontal="center" vertical="center"/>
      <protection locked="0"/>
    </xf>
    <xf numFmtId="0" fontId="19" fillId="10" borderId="58" xfId="1" applyNumberFormat="1" applyFont="1" applyFill="1" applyBorder="1" applyAlignment="1" applyProtection="1">
      <alignment horizontal="center" vertical="center"/>
      <protection locked="0"/>
    </xf>
    <xf numFmtId="0" fontId="19" fillId="10" borderId="3" xfId="1" applyNumberFormat="1" applyFont="1" applyFill="1" applyBorder="1" applyAlignment="1" applyProtection="1">
      <alignment horizontal="center" vertical="center"/>
      <protection locked="0"/>
    </xf>
    <xf numFmtId="3" fontId="19" fillId="2" borderId="58" xfId="1" applyNumberFormat="1" applyFont="1" applyFill="1" applyBorder="1" applyAlignment="1" applyProtection="1">
      <alignment horizontal="center" vertical="center"/>
      <protection locked="0"/>
    </xf>
    <xf numFmtId="3" fontId="19" fillId="2" borderId="100" xfId="1" applyNumberFormat="1" applyFont="1" applyFill="1" applyBorder="1" applyAlignment="1" applyProtection="1">
      <alignment horizontal="center" vertical="center"/>
      <protection locked="0"/>
    </xf>
    <xf numFmtId="3" fontId="19" fillId="2" borderId="57" xfId="1" applyNumberFormat="1" applyFont="1" applyFill="1" applyBorder="1" applyAlignment="1" applyProtection="1">
      <alignment horizontal="center" vertical="center"/>
      <protection locked="0"/>
    </xf>
    <xf numFmtId="3" fontId="19" fillId="2" borderId="4" xfId="1" applyNumberFormat="1" applyFont="1" applyFill="1" applyBorder="1" applyAlignment="1" applyProtection="1">
      <alignment horizontal="center" vertical="center"/>
      <protection locked="0"/>
    </xf>
    <xf numFmtId="3" fontId="19" fillId="2" borderId="60" xfId="1" applyNumberFormat="1" applyFont="1" applyFill="1" applyBorder="1" applyAlignment="1" applyProtection="1">
      <alignment horizontal="center" vertical="center"/>
      <protection locked="0"/>
    </xf>
    <xf numFmtId="3" fontId="19" fillId="2" borderId="70" xfId="1" applyNumberFormat="1" applyFont="1" applyFill="1" applyBorder="1" applyAlignment="1" applyProtection="1">
      <alignment horizontal="center" vertical="center"/>
      <protection locked="0"/>
    </xf>
    <xf numFmtId="3" fontId="19" fillId="2" borderId="78" xfId="1" applyNumberFormat="1" applyFont="1" applyFill="1" applyBorder="1" applyAlignment="1" applyProtection="1">
      <alignment horizontal="center" vertical="center"/>
      <protection locked="0"/>
    </xf>
    <xf numFmtId="164" fontId="19" fillId="5" borderId="75" xfId="1" applyNumberFormat="1" applyFont="1" applyFill="1" applyBorder="1" applyAlignment="1" applyProtection="1">
      <alignment horizontal="center" vertical="center"/>
      <protection locked="0"/>
    </xf>
    <xf numFmtId="0" fontId="6" fillId="4" borderId="33" xfId="1" applyFont="1" applyFill="1" applyBorder="1" applyAlignment="1" applyProtection="1">
      <alignment horizontal="left" vertical="top" wrapText="1"/>
    </xf>
    <xf numFmtId="0" fontId="7" fillId="4" borderId="35" xfId="1" applyFont="1" applyFill="1" applyBorder="1" applyAlignment="1" applyProtection="1">
      <alignment horizontal="center" vertical="center" wrapText="1"/>
    </xf>
    <xf numFmtId="0" fontId="7" fillId="4" borderId="31" xfId="1" applyFont="1" applyFill="1" applyBorder="1" applyAlignment="1" applyProtection="1">
      <alignment horizontal="center" vertical="center" wrapText="1"/>
    </xf>
    <xf numFmtId="3" fontId="17" fillId="4" borderId="47" xfId="1" applyNumberFormat="1" applyFont="1" applyFill="1" applyBorder="1" applyAlignment="1" applyProtection="1">
      <alignment horizontal="center" vertical="center"/>
    </xf>
    <xf numFmtId="3" fontId="19" fillId="4" borderId="47" xfId="1" applyNumberFormat="1" applyFont="1" applyFill="1" applyBorder="1" applyAlignment="1" applyProtection="1">
      <alignment horizontal="center" vertical="center"/>
    </xf>
    <xf numFmtId="3" fontId="19" fillId="4" borderId="50" xfId="1" applyNumberFormat="1" applyFont="1" applyFill="1" applyBorder="1" applyAlignment="1" applyProtection="1">
      <alignment horizontal="center" vertical="center"/>
    </xf>
    <xf numFmtId="0" fontId="23" fillId="4" borderId="7" xfId="1" applyFont="1" applyFill="1" applyBorder="1" applyAlignment="1" applyProtection="1">
      <alignment horizontal="left" vertical="top" wrapText="1"/>
    </xf>
    <xf numFmtId="0" fontId="6" fillId="4" borderId="7" xfId="1" applyFont="1" applyFill="1" applyBorder="1" applyAlignment="1" applyProtection="1">
      <alignment horizontal="left" vertical="top" wrapText="1"/>
    </xf>
    <xf numFmtId="0" fontId="6" fillId="4" borderId="8" xfId="1" applyFont="1" applyFill="1" applyBorder="1" applyAlignment="1" applyProtection="1">
      <alignment horizontal="left" vertical="top" wrapText="1"/>
    </xf>
    <xf numFmtId="164" fontId="19" fillId="7" borderId="37" xfId="1" applyNumberFormat="1" applyFont="1" applyFill="1" applyBorder="1" applyAlignment="1" applyProtection="1">
      <alignment horizontal="center" vertical="center"/>
      <protection locked="0"/>
    </xf>
    <xf numFmtId="164" fontId="19" fillId="7" borderId="36" xfId="1" applyNumberFormat="1" applyFont="1" applyFill="1" applyBorder="1" applyAlignment="1" applyProtection="1">
      <alignment horizontal="center" vertical="center"/>
      <protection locked="0"/>
    </xf>
    <xf numFmtId="3" fontId="19" fillId="2" borderId="51" xfId="1" applyNumberFormat="1" applyFont="1" applyFill="1" applyBorder="1" applyAlignment="1" applyProtection="1">
      <alignment horizontal="center" vertical="center"/>
      <protection locked="0"/>
    </xf>
    <xf numFmtId="3" fontId="19" fillId="2" borderId="48" xfId="1" applyNumberFormat="1" applyFont="1" applyFill="1" applyBorder="1" applyAlignment="1" applyProtection="1">
      <alignment horizontal="center" vertical="center"/>
      <protection locked="0"/>
    </xf>
    <xf numFmtId="0" fontId="7" fillId="4" borderId="94" xfId="1" applyFont="1" applyFill="1" applyBorder="1" applyAlignment="1" applyProtection="1">
      <alignment horizontal="center" vertical="center"/>
    </xf>
    <xf numFmtId="0" fontId="7" fillId="4" borderId="95" xfId="1" applyFont="1" applyFill="1" applyBorder="1" applyAlignment="1" applyProtection="1">
      <alignment horizontal="center" vertical="center"/>
    </xf>
    <xf numFmtId="0" fontId="7" fillId="4" borderId="96" xfId="1" applyFont="1" applyFill="1" applyBorder="1" applyAlignment="1" applyProtection="1">
      <alignment horizontal="center" vertical="center"/>
    </xf>
    <xf numFmtId="3" fontId="17" fillId="4" borderId="94" xfId="1" applyNumberFormat="1" applyFont="1" applyFill="1" applyBorder="1" applyAlignment="1" applyProtection="1">
      <alignment horizontal="center" vertical="center"/>
    </xf>
    <xf numFmtId="3" fontId="17" fillId="4" borderId="115" xfId="1" applyNumberFormat="1" applyFont="1" applyFill="1" applyBorder="1" applyAlignment="1" applyProtection="1">
      <alignment horizontal="center" vertical="center"/>
    </xf>
    <xf numFmtId="164" fontId="17" fillId="4" borderId="96" xfId="1" applyNumberFormat="1" applyFont="1" applyFill="1" applyBorder="1" applyAlignment="1" applyProtection="1">
      <alignment horizontal="center" vertical="center"/>
    </xf>
    <xf numFmtId="0" fontId="3" fillId="4" borderId="28" xfId="1" applyFont="1" applyFill="1" applyBorder="1" applyAlignment="1" applyProtection="1">
      <alignment horizontal="center" vertical="center"/>
    </xf>
    <xf numFmtId="0" fontId="3" fillId="4" borderId="33" xfId="1" applyFont="1" applyFill="1" applyBorder="1" applyAlignment="1" applyProtection="1">
      <alignment horizontal="center" vertical="center"/>
    </xf>
    <xf numFmtId="0" fontId="3" fillId="4" borderId="32" xfId="1" applyFont="1" applyFill="1" applyBorder="1" applyAlignment="1" applyProtection="1">
      <alignment horizontal="center" vertical="center"/>
    </xf>
    <xf numFmtId="0" fontId="7" fillId="4" borderId="28" xfId="1" applyFont="1" applyFill="1" applyBorder="1" applyAlignment="1" applyProtection="1">
      <alignment horizontal="center" vertical="center" wrapText="1"/>
    </xf>
    <xf numFmtId="0" fontId="7" fillId="4" borderId="32" xfId="1" applyFont="1" applyFill="1" applyBorder="1" applyAlignment="1" applyProtection="1">
      <alignment horizontal="center" vertical="center" wrapText="1"/>
    </xf>
    <xf numFmtId="0" fontId="7" fillId="4" borderId="56" xfId="1" applyFont="1" applyFill="1" applyBorder="1" applyAlignment="1" applyProtection="1">
      <alignment horizontal="center" vertical="center" wrapText="1"/>
    </xf>
    <xf numFmtId="164" fontId="19" fillId="5" borderId="58" xfId="1" applyNumberFormat="1" applyFont="1" applyFill="1" applyBorder="1" applyAlignment="1" applyProtection="1">
      <alignment horizontal="center" vertical="center"/>
      <protection locked="0"/>
    </xf>
    <xf numFmtId="164" fontId="19" fillId="5" borderId="3" xfId="1" applyNumberFormat="1" applyFont="1" applyFill="1" applyBorder="1" applyAlignment="1" applyProtection="1">
      <alignment horizontal="center" vertical="center"/>
      <protection locked="0"/>
    </xf>
    <xf numFmtId="164" fontId="19" fillId="5" borderId="51" xfId="1" applyNumberFormat="1" applyFont="1" applyFill="1" applyBorder="1" applyAlignment="1" applyProtection="1">
      <alignment horizontal="center" vertical="center"/>
      <protection locked="0"/>
    </xf>
    <xf numFmtId="164" fontId="19" fillId="5" borderId="48" xfId="1" applyNumberFormat="1" applyFont="1" applyFill="1" applyBorder="1" applyAlignment="1" applyProtection="1">
      <alignment horizontal="center" vertical="center"/>
      <protection locked="0"/>
    </xf>
    <xf numFmtId="164" fontId="19" fillId="5" borderId="53" xfId="1" applyNumberFormat="1" applyFont="1" applyFill="1" applyBorder="1" applyAlignment="1" applyProtection="1">
      <alignment horizontal="center" vertical="center"/>
      <protection locked="0"/>
    </xf>
    <xf numFmtId="164" fontId="19" fillId="5" borderId="44" xfId="1" applyNumberFormat="1" applyFont="1" applyFill="1" applyBorder="1" applyAlignment="1" applyProtection="1">
      <alignment horizontal="center" vertical="center"/>
      <protection locked="0"/>
    </xf>
    <xf numFmtId="164" fontId="19" fillId="4" borderId="51" xfId="1" applyNumberFormat="1" applyFont="1" applyFill="1" applyBorder="1" applyAlignment="1" applyProtection="1">
      <alignment horizontal="center" vertical="center"/>
    </xf>
    <xf numFmtId="164" fontId="19" fillId="4" borderId="48" xfId="1" applyNumberFormat="1" applyFont="1" applyFill="1" applyBorder="1" applyAlignment="1" applyProtection="1">
      <alignment horizontal="center" vertical="center"/>
    </xf>
    <xf numFmtId="164" fontId="19" fillId="4" borderId="53" xfId="1" applyNumberFormat="1" applyFont="1" applyFill="1" applyBorder="1" applyAlignment="1" applyProtection="1">
      <alignment horizontal="center" vertical="center"/>
    </xf>
    <xf numFmtId="164" fontId="19" fillId="4" borderId="44" xfId="1" applyNumberFormat="1" applyFont="1" applyFill="1" applyBorder="1" applyAlignment="1" applyProtection="1">
      <alignment horizontal="center" vertical="center"/>
    </xf>
    <xf numFmtId="3" fontId="17" fillId="4" borderId="6" xfId="1" applyNumberFormat="1" applyFont="1" applyFill="1" applyBorder="1" applyAlignment="1" applyProtection="1">
      <alignment horizontal="center" vertical="center"/>
    </xf>
    <xf numFmtId="3" fontId="17" fillId="4" borderId="73" xfId="1" applyNumberFormat="1" applyFont="1" applyFill="1" applyBorder="1" applyAlignment="1" applyProtection="1">
      <alignment horizontal="center" vertical="center"/>
    </xf>
    <xf numFmtId="0" fontId="7" fillId="4" borderId="16" xfId="1" applyFont="1" applyFill="1" applyBorder="1" applyAlignment="1" applyProtection="1">
      <alignment horizontal="center" vertical="center" wrapText="1"/>
    </xf>
    <xf numFmtId="164" fontId="19" fillId="10" borderId="107" xfId="1" applyNumberFormat="1" applyFont="1" applyFill="1" applyBorder="1" applyAlignment="1" applyProtection="1">
      <alignment horizontal="center" vertical="center" wrapText="1"/>
      <protection locked="0"/>
    </xf>
    <xf numFmtId="164" fontId="19" fillId="10" borderId="106" xfId="1" applyNumberFormat="1" applyFont="1" applyFill="1" applyBorder="1" applyAlignment="1" applyProtection="1">
      <alignment horizontal="center" vertical="center" wrapText="1"/>
      <protection locked="0"/>
    </xf>
    <xf numFmtId="164" fontId="17" fillId="4" borderId="54" xfId="1" applyNumberFormat="1" applyFont="1" applyFill="1" applyBorder="1" applyAlignment="1" applyProtection="1">
      <alignment horizontal="center" vertical="center"/>
    </xf>
    <xf numFmtId="164" fontId="17" fillId="4" borderId="8" xfId="1" applyNumberFormat="1" applyFont="1" applyFill="1" applyBorder="1" applyAlignment="1" applyProtection="1">
      <alignment horizontal="center" vertical="center"/>
    </xf>
    <xf numFmtId="3" fontId="19" fillId="2" borderId="3" xfId="1" applyNumberFormat="1" applyFont="1" applyFill="1" applyBorder="1" applyAlignment="1" applyProtection="1">
      <alignment horizontal="center" vertical="center"/>
      <protection locked="0"/>
    </xf>
    <xf numFmtId="0" fontId="7" fillId="4" borderId="47" xfId="1" applyFont="1" applyFill="1" applyBorder="1" applyAlignment="1" applyProtection="1">
      <alignment horizontal="left" vertical="center"/>
    </xf>
    <xf numFmtId="0" fontId="7" fillId="4" borderId="39" xfId="1" applyFont="1" applyFill="1" applyBorder="1" applyAlignment="1" applyProtection="1">
      <alignment horizontal="left" vertical="center"/>
    </xf>
    <xf numFmtId="3" fontId="19" fillId="2" borderId="47" xfId="1" applyNumberFormat="1" applyFont="1" applyFill="1" applyBorder="1" applyAlignment="1" applyProtection="1">
      <alignment horizontal="center" vertical="center"/>
      <protection locked="0"/>
    </xf>
    <xf numFmtId="3" fontId="19" fillId="2" borderId="39" xfId="1" applyNumberFormat="1" applyFont="1" applyFill="1" applyBorder="1" applyAlignment="1" applyProtection="1">
      <alignment horizontal="center" vertical="center"/>
      <protection locked="0"/>
    </xf>
    <xf numFmtId="3" fontId="19" fillId="2" borderId="50" xfId="1" applyNumberFormat="1" applyFont="1" applyFill="1" applyBorder="1" applyAlignment="1" applyProtection="1">
      <alignment horizontal="center" vertical="center"/>
      <protection locked="0"/>
    </xf>
    <xf numFmtId="3" fontId="19" fillId="4" borderId="28" xfId="1" applyNumberFormat="1" applyFont="1" applyFill="1" applyBorder="1" applyAlignment="1" applyProtection="1">
      <alignment horizontal="center" vertical="center"/>
    </xf>
    <xf numFmtId="3" fontId="19" fillId="4" borderId="49" xfId="1" applyNumberFormat="1" applyFont="1" applyFill="1" applyBorder="1" applyAlignment="1" applyProtection="1">
      <alignment horizontal="center" vertical="center"/>
    </xf>
    <xf numFmtId="3" fontId="19" fillId="4" borderId="57" xfId="1" applyNumberFormat="1" applyFont="1" applyFill="1" applyBorder="1" applyAlignment="1" applyProtection="1">
      <alignment horizontal="center" vertical="center"/>
    </xf>
    <xf numFmtId="0" fontId="1" fillId="4" borderId="5" xfId="1" applyFont="1" applyFill="1" applyBorder="1" applyAlignment="1" applyProtection="1">
      <alignment horizontal="left" vertical="center"/>
    </xf>
    <xf numFmtId="0" fontId="1" fillId="4" borderId="1" xfId="1" applyFont="1" applyFill="1" applyBorder="1" applyAlignment="1" applyProtection="1">
      <alignment horizontal="left" vertical="center"/>
    </xf>
    <xf numFmtId="3" fontId="19" fillId="2" borderId="1" xfId="1" applyNumberFormat="1" applyFont="1" applyFill="1" applyBorder="1" applyAlignment="1" applyProtection="1">
      <alignment horizontal="center" vertical="center"/>
      <protection locked="0"/>
    </xf>
    <xf numFmtId="0" fontId="1" fillId="4" borderId="35" xfId="1" applyFont="1" applyFill="1" applyBorder="1" applyAlignment="1" applyProtection="1">
      <alignment horizontal="center" vertical="center"/>
    </xf>
    <xf numFmtId="0" fontId="1" fillId="4" borderId="59" xfId="1" applyFont="1" applyFill="1" applyBorder="1" applyAlignment="1" applyProtection="1">
      <alignment horizontal="center" vertical="center"/>
    </xf>
    <xf numFmtId="0" fontId="1" fillId="4" borderId="4" xfId="1" applyFont="1" applyFill="1" applyBorder="1" applyAlignment="1" applyProtection="1">
      <alignment horizontal="center" vertical="center"/>
    </xf>
    <xf numFmtId="0" fontId="1" fillId="4" borderId="60" xfId="1" applyFont="1" applyFill="1" applyBorder="1" applyAlignment="1" applyProtection="1">
      <alignment horizontal="center" vertical="center"/>
    </xf>
    <xf numFmtId="0" fontId="1" fillId="4" borderId="5" xfId="1" applyFont="1" applyFill="1" applyBorder="1" applyAlignment="1" applyProtection="1">
      <alignment horizontal="center" vertical="center"/>
    </xf>
    <xf numFmtId="0" fontId="1" fillId="4" borderId="63" xfId="1" applyFont="1" applyFill="1" applyBorder="1" applyAlignment="1" applyProtection="1">
      <alignment horizontal="center" vertical="center"/>
    </xf>
    <xf numFmtId="164" fontId="19" fillId="7" borderId="51" xfId="1" applyNumberFormat="1" applyFont="1" applyFill="1" applyBorder="1" applyAlignment="1" applyProtection="1">
      <alignment horizontal="center" vertical="center"/>
      <protection locked="0"/>
    </xf>
    <xf numFmtId="164" fontId="19" fillId="7" borderId="48" xfId="1" applyNumberFormat="1" applyFont="1" applyFill="1" applyBorder="1" applyAlignment="1" applyProtection="1">
      <alignment horizontal="center" vertical="center"/>
      <protection locked="0"/>
    </xf>
    <xf numFmtId="0" fontId="7" fillId="4" borderId="47" xfId="1" applyFont="1" applyFill="1" applyBorder="1" applyAlignment="1" applyProtection="1">
      <alignment horizontal="center" vertical="center"/>
    </xf>
    <xf numFmtId="0" fontId="7" fillId="4" borderId="39" xfId="1" applyFont="1" applyFill="1" applyBorder="1" applyAlignment="1" applyProtection="1">
      <alignment horizontal="center" vertical="center"/>
    </xf>
    <xf numFmtId="0" fontId="7" fillId="4" borderId="48" xfId="1" applyFont="1" applyFill="1" applyBorder="1" applyAlignment="1" applyProtection="1">
      <alignment horizontal="center" vertical="center"/>
    </xf>
    <xf numFmtId="49" fontId="1" fillId="2" borderId="51" xfId="1" applyNumberFormat="1" applyFont="1" applyFill="1" applyBorder="1" applyAlignment="1" applyProtection="1">
      <alignment horizontal="center" vertical="center"/>
      <protection locked="0"/>
    </xf>
    <xf numFmtId="49" fontId="1" fillId="2" borderId="39" xfId="1" applyNumberFormat="1" applyFont="1" applyFill="1" applyBorder="1" applyAlignment="1" applyProtection="1">
      <alignment horizontal="center" vertical="center"/>
      <protection locked="0"/>
    </xf>
    <xf numFmtId="49" fontId="1" fillId="2" borderId="48" xfId="1" applyNumberFormat="1" applyFont="1" applyFill="1" applyBorder="1" applyAlignment="1" applyProtection="1">
      <alignment horizontal="center" vertical="center"/>
      <protection locked="0"/>
    </xf>
    <xf numFmtId="3" fontId="19" fillId="2" borderId="35" xfId="1" applyNumberFormat="1" applyFont="1" applyFill="1" applyBorder="1" applyAlignment="1" applyProtection="1">
      <alignment horizontal="center" vertical="center"/>
      <protection locked="0"/>
    </xf>
    <xf numFmtId="3" fontId="19" fillId="2" borderId="59" xfId="1" applyNumberFormat="1" applyFont="1" applyFill="1" applyBorder="1" applyAlignment="1" applyProtection="1">
      <alignment horizontal="center" vertical="center"/>
      <protection locked="0"/>
    </xf>
    <xf numFmtId="0" fontId="1" fillId="4" borderId="77" xfId="1" applyFont="1" applyFill="1" applyBorder="1" applyAlignment="1" applyProtection="1">
      <alignment horizontal="center" vertical="center"/>
    </xf>
    <xf numFmtId="0" fontId="1" fillId="4" borderId="71" xfId="1" applyFont="1" applyFill="1" applyBorder="1" applyAlignment="1" applyProtection="1">
      <alignment horizontal="center" vertical="center"/>
    </xf>
    <xf numFmtId="0" fontId="1" fillId="4" borderId="72" xfId="1" applyFont="1" applyFill="1" applyBorder="1" applyAlignment="1" applyProtection="1">
      <alignment horizontal="center" vertical="center"/>
    </xf>
    <xf numFmtId="164" fontId="19" fillId="7" borderId="77" xfId="1" applyNumberFormat="1" applyFont="1" applyFill="1" applyBorder="1" applyAlignment="1" applyProtection="1">
      <alignment horizontal="center" vertical="center"/>
      <protection locked="0"/>
    </xf>
    <xf numFmtId="164" fontId="19" fillId="7" borderId="72" xfId="1" applyNumberFormat="1" applyFont="1" applyFill="1" applyBorder="1" applyAlignment="1" applyProtection="1">
      <alignment horizontal="center" vertical="center"/>
      <protection locked="0"/>
    </xf>
    <xf numFmtId="0" fontId="1" fillId="4" borderId="58" xfId="1" applyFont="1" applyFill="1" applyBorder="1" applyAlignment="1" applyProtection="1">
      <alignment horizontal="center" vertical="center"/>
    </xf>
    <xf numFmtId="0" fontId="1" fillId="4" borderId="1" xfId="1" applyFont="1" applyFill="1" applyBorder="1" applyAlignment="1" applyProtection="1">
      <alignment horizontal="center" vertical="center"/>
    </xf>
    <xf numFmtId="0" fontId="1" fillId="4" borderId="3" xfId="1" applyFont="1" applyFill="1" applyBorder="1" applyAlignment="1" applyProtection="1">
      <alignment horizontal="center" vertical="center"/>
    </xf>
    <xf numFmtId="3" fontId="19" fillId="2" borderId="37" xfId="1" applyNumberFormat="1" applyFont="1" applyFill="1" applyBorder="1" applyAlignment="1" applyProtection="1">
      <alignment horizontal="center" vertical="center"/>
      <protection locked="0"/>
    </xf>
    <xf numFmtId="3" fontId="19" fillId="2" borderId="0" xfId="1" applyNumberFormat="1" applyFont="1" applyFill="1" applyBorder="1" applyAlignment="1" applyProtection="1">
      <alignment horizontal="center" vertical="center"/>
      <protection locked="0"/>
    </xf>
    <xf numFmtId="3" fontId="19" fillId="2" borderId="71" xfId="1" applyNumberFormat="1" applyFont="1" applyFill="1" applyBorder="1" applyAlignment="1" applyProtection="1">
      <alignment horizontal="center" vertical="center"/>
      <protection locked="0"/>
    </xf>
    <xf numFmtId="0" fontId="19" fillId="10" borderId="5" xfId="1" applyNumberFormat="1" applyFont="1" applyFill="1" applyBorder="1" applyAlignment="1" applyProtection="1">
      <alignment horizontal="center" vertical="center" wrapText="1"/>
      <protection locked="0"/>
    </xf>
    <xf numFmtId="0" fontId="19" fillId="10" borderId="1" xfId="1" applyNumberFormat="1" applyFont="1" applyFill="1" applyBorder="1" applyAlignment="1" applyProtection="1">
      <alignment horizontal="center" vertical="center"/>
      <protection locked="0"/>
    </xf>
    <xf numFmtId="0" fontId="1" fillId="4" borderId="92" xfId="1" applyFont="1" applyFill="1" applyBorder="1" applyAlignment="1" applyProtection="1">
      <alignment horizontal="center" vertical="center" wrapText="1"/>
    </xf>
    <xf numFmtId="0" fontId="1" fillId="4" borderId="62" xfId="1" applyFont="1" applyFill="1" applyBorder="1" applyAlignment="1" applyProtection="1">
      <alignment horizontal="center" vertical="center" wrapText="1"/>
    </xf>
    <xf numFmtId="0" fontId="1" fillId="4" borderId="6" xfId="1" applyFont="1" applyFill="1" applyBorder="1" applyAlignment="1" applyProtection="1">
      <alignment horizontal="center" vertical="center" wrapText="1"/>
    </xf>
    <xf numFmtId="0" fontId="1" fillId="4" borderId="73" xfId="1" applyFont="1" applyFill="1" applyBorder="1" applyAlignment="1" applyProtection="1">
      <alignment horizontal="center" vertical="center" wrapText="1"/>
    </xf>
    <xf numFmtId="49" fontId="1" fillId="2" borderId="102" xfId="1" applyNumberFormat="1" applyFont="1" applyFill="1" applyBorder="1" applyAlignment="1" applyProtection="1">
      <alignment horizontal="center" vertical="center"/>
      <protection locked="0"/>
    </xf>
    <xf numFmtId="49" fontId="1" fillId="2" borderId="103" xfId="1" applyNumberFormat="1" applyFont="1" applyFill="1" applyBorder="1" applyAlignment="1" applyProtection="1">
      <alignment horizontal="center" vertical="center"/>
      <protection locked="0"/>
    </xf>
    <xf numFmtId="49" fontId="1" fillId="4" borderId="51" xfId="1" applyNumberFormat="1" applyFont="1" applyFill="1" applyBorder="1" applyAlignment="1" applyProtection="1">
      <alignment horizontal="center" vertical="center"/>
      <protection locked="0"/>
    </xf>
    <xf numFmtId="49" fontId="1" fillId="4" borderId="39" xfId="1" applyNumberFormat="1" applyFont="1" applyFill="1" applyBorder="1" applyAlignment="1" applyProtection="1">
      <alignment horizontal="center" vertical="center"/>
      <protection locked="0"/>
    </xf>
    <xf numFmtId="49" fontId="1" fillId="4" borderId="102" xfId="1" applyNumberFormat="1" applyFont="1" applyFill="1" applyBorder="1" applyAlignment="1" applyProtection="1">
      <alignment horizontal="center" vertical="center"/>
      <protection locked="0"/>
    </xf>
    <xf numFmtId="49" fontId="1" fillId="4" borderId="57" xfId="1" applyNumberFormat="1" applyFont="1" applyFill="1" applyBorder="1" applyAlignment="1" applyProtection="1">
      <alignment horizontal="center" vertical="center"/>
      <protection locked="0"/>
    </xf>
    <xf numFmtId="3" fontId="19" fillId="2" borderId="102" xfId="1" applyNumberFormat="1" applyFont="1" applyFill="1" applyBorder="1" applyAlignment="1" applyProtection="1">
      <alignment horizontal="center" vertical="center"/>
      <protection locked="0"/>
    </xf>
    <xf numFmtId="3" fontId="19" fillId="2" borderId="103" xfId="1" applyNumberFormat="1" applyFont="1" applyFill="1" applyBorder="1" applyAlignment="1" applyProtection="1">
      <alignment horizontal="center" vertical="center"/>
      <protection locked="0"/>
    </xf>
    <xf numFmtId="3" fontId="19" fillId="4" borderId="51" xfId="1" applyNumberFormat="1" applyFont="1" applyFill="1" applyBorder="1" applyAlignment="1" applyProtection="1">
      <alignment horizontal="center" vertical="center"/>
    </xf>
    <xf numFmtId="3" fontId="19" fillId="4" borderId="48" xfId="1" applyNumberFormat="1" applyFont="1" applyFill="1" applyBorder="1" applyAlignment="1" applyProtection="1">
      <alignment horizontal="center" vertical="center"/>
    </xf>
    <xf numFmtId="0" fontId="19" fillId="10" borderId="5" xfId="1" applyNumberFormat="1" applyFont="1" applyFill="1" applyBorder="1" applyAlignment="1" applyProtection="1">
      <alignment horizontal="center" vertical="center"/>
      <protection locked="0"/>
    </xf>
    <xf numFmtId="0" fontId="19" fillId="10" borderId="63" xfId="1" applyNumberFormat="1" applyFont="1" applyFill="1" applyBorder="1" applyAlignment="1" applyProtection="1">
      <alignment horizontal="center" vertical="center"/>
      <protection locked="0"/>
    </xf>
    <xf numFmtId="3" fontId="19" fillId="2" borderId="101" xfId="1" applyNumberFormat="1" applyFont="1" applyFill="1" applyBorder="1" applyAlignment="1" applyProtection="1">
      <alignment horizontal="center" vertical="center"/>
      <protection locked="0"/>
    </xf>
    <xf numFmtId="3" fontId="19" fillId="4" borderId="100" xfId="1" applyNumberFormat="1" applyFont="1" applyFill="1" applyBorder="1" applyAlignment="1" applyProtection="1">
      <alignment horizontal="center" vertical="center"/>
    </xf>
    <xf numFmtId="3" fontId="19" fillId="4" borderId="101" xfId="1" applyNumberFormat="1" applyFont="1" applyFill="1" applyBorder="1" applyAlignment="1" applyProtection="1">
      <alignment horizontal="center" vertical="center"/>
    </xf>
    <xf numFmtId="0" fontId="7" fillId="4" borderId="47" xfId="1" applyFont="1" applyFill="1" applyBorder="1" applyAlignment="1" applyProtection="1">
      <alignment horizontal="left" vertical="center" wrapText="1"/>
    </xf>
    <xf numFmtId="0" fontId="7" fillId="4" borderId="39" xfId="1" applyFont="1" applyFill="1" applyBorder="1" applyAlignment="1" applyProtection="1">
      <alignment horizontal="left" vertical="center" wrapText="1"/>
    </xf>
    <xf numFmtId="3" fontId="19" fillId="4" borderId="5" xfId="1" applyNumberFormat="1" applyFont="1" applyFill="1" applyBorder="1" applyAlignment="1" applyProtection="1">
      <alignment horizontal="center" vertical="center"/>
    </xf>
    <xf numFmtId="3" fontId="19" fillId="4" borderId="1" xfId="1" applyNumberFormat="1" applyFont="1" applyFill="1" applyBorder="1" applyAlignment="1" applyProtection="1">
      <alignment horizontal="center" vertical="center"/>
    </xf>
    <xf numFmtId="0" fontId="2" fillId="3" borderId="61" xfId="1" applyFont="1" applyFill="1" applyBorder="1" applyAlignment="1" applyProtection="1">
      <alignment horizontal="center"/>
      <protection locked="0"/>
    </xf>
    <xf numFmtId="0" fontId="2" fillId="3" borderId="11" xfId="1" applyFont="1" applyFill="1" applyBorder="1" applyAlignment="1" applyProtection="1">
      <alignment horizontal="center"/>
      <protection locked="0"/>
    </xf>
    <xf numFmtId="0" fontId="2" fillId="3" borderId="62" xfId="1" applyFont="1" applyFill="1" applyBorder="1" applyAlignment="1" applyProtection="1">
      <alignment horizontal="center"/>
      <protection locked="0"/>
    </xf>
    <xf numFmtId="0" fontId="24" fillId="3" borderId="61" xfId="1" applyFont="1" applyFill="1" applyBorder="1" applyAlignment="1" applyProtection="1">
      <alignment horizontal="center"/>
      <protection locked="0"/>
    </xf>
    <xf numFmtId="0" fontId="24" fillId="3" borderId="11" xfId="1" applyFont="1" applyFill="1" applyBorder="1" applyAlignment="1" applyProtection="1">
      <alignment horizontal="center"/>
      <protection locked="0"/>
    </xf>
    <xf numFmtId="0" fontId="24" fillId="3" borderId="62" xfId="1" applyFont="1" applyFill="1" applyBorder="1" applyAlignment="1" applyProtection="1">
      <alignment horizontal="center"/>
      <protection locked="0"/>
    </xf>
    <xf numFmtId="0" fontId="3" fillId="4" borderId="0" xfId="1" applyFont="1" applyFill="1" applyBorder="1" applyAlignment="1" applyProtection="1">
      <alignment horizontal="center" vertical="center"/>
    </xf>
    <xf numFmtId="0" fontId="1" fillId="2" borderId="61" xfId="1" applyFont="1" applyFill="1" applyBorder="1" applyAlignment="1" applyProtection="1">
      <alignment horizontal="left" vertical="center" wrapText="1"/>
      <protection locked="0"/>
    </xf>
    <xf numFmtId="0" fontId="1" fillId="2" borderId="11" xfId="1" applyFont="1" applyFill="1" applyBorder="1" applyAlignment="1" applyProtection="1">
      <alignment horizontal="left" vertical="center" wrapText="1"/>
      <protection locked="0"/>
    </xf>
    <xf numFmtId="0" fontId="1" fillId="2" borderId="62" xfId="1" applyFont="1" applyFill="1" applyBorder="1" applyAlignment="1" applyProtection="1">
      <alignment horizontal="left" vertical="center" wrapText="1"/>
      <protection locked="0"/>
    </xf>
    <xf numFmtId="0" fontId="1" fillId="2" borderId="58" xfId="1" applyFont="1" applyFill="1" applyBorder="1" applyAlignment="1" applyProtection="1">
      <alignment horizontal="left" vertical="center" wrapText="1"/>
      <protection locked="0"/>
    </xf>
    <xf numFmtId="0" fontId="1" fillId="2" borderId="1" xfId="1" applyFont="1" applyFill="1" applyBorder="1" applyAlignment="1" applyProtection="1">
      <alignment horizontal="left" vertical="center" wrapText="1"/>
      <protection locked="0"/>
    </xf>
    <xf numFmtId="0" fontId="1" fillId="2" borderId="63" xfId="1" applyFont="1" applyFill="1" applyBorder="1" applyAlignment="1" applyProtection="1">
      <alignment horizontal="left" vertical="center" wrapText="1"/>
      <protection locked="0"/>
    </xf>
    <xf numFmtId="0" fontId="7" fillId="4" borderId="49" xfId="1" applyFont="1" applyFill="1" applyBorder="1" applyAlignment="1" applyProtection="1">
      <alignment horizontal="center" vertical="center" wrapText="1"/>
    </xf>
    <xf numFmtId="0" fontId="6" fillId="4" borderId="0" xfId="1" applyFont="1" applyFill="1" applyBorder="1" applyAlignment="1" applyProtection="1">
      <alignment horizontal="left" vertical="center" wrapText="1"/>
    </xf>
    <xf numFmtId="0" fontId="7" fillId="4" borderId="59" xfId="1" applyFont="1" applyFill="1" applyBorder="1" applyAlignment="1" applyProtection="1">
      <alignment horizontal="center" vertical="center" wrapText="1"/>
    </xf>
    <xf numFmtId="0" fontId="7" fillId="4" borderId="6" xfId="1" applyFont="1" applyFill="1" applyBorder="1" applyAlignment="1" applyProtection="1">
      <alignment horizontal="center" vertical="center"/>
    </xf>
    <xf numFmtId="0" fontId="7" fillId="4" borderId="7" xfId="1" applyFont="1" applyFill="1" applyBorder="1" applyAlignment="1" applyProtection="1">
      <alignment horizontal="center" vertical="center"/>
    </xf>
    <xf numFmtId="0" fontId="7" fillId="4" borderId="8" xfId="1" applyFont="1" applyFill="1" applyBorder="1" applyAlignment="1" applyProtection="1">
      <alignment horizontal="center" vertical="center"/>
    </xf>
    <xf numFmtId="164" fontId="19" fillId="7" borderId="102" xfId="1" applyNumberFormat="1" applyFont="1" applyFill="1" applyBorder="1" applyAlignment="1" applyProtection="1">
      <alignment horizontal="center" vertical="center"/>
      <protection locked="0"/>
    </xf>
    <xf numFmtId="164" fontId="19" fillId="7" borderId="103" xfId="1" applyNumberFormat="1" applyFont="1" applyFill="1" applyBorder="1" applyAlignment="1" applyProtection="1">
      <alignment horizontal="center" vertical="center"/>
      <protection locked="0"/>
    </xf>
    <xf numFmtId="0" fontId="6" fillId="4" borderId="57" xfId="1" applyFont="1" applyFill="1" applyBorder="1" applyAlignment="1" applyProtection="1">
      <alignment horizontal="left" vertical="center" wrapText="1"/>
    </xf>
    <xf numFmtId="0" fontId="1" fillId="4" borderId="47" xfId="1" applyFont="1" applyFill="1" applyBorder="1" applyAlignment="1" applyProtection="1">
      <alignment horizontal="center" vertical="center" wrapText="1"/>
    </xf>
    <xf numFmtId="0" fontId="1" fillId="4" borderId="50" xfId="1" applyFont="1" applyFill="1" applyBorder="1" applyAlignment="1" applyProtection="1">
      <alignment horizontal="center" vertical="center" wrapText="1"/>
    </xf>
    <xf numFmtId="3" fontId="17" fillId="4" borderId="54" xfId="1" applyNumberFormat="1" applyFont="1" applyFill="1" applyBorder="1" applyAlignment="1" applyProtection="1">
      <alignment horizontal="center" vertical="center"/>
    </xf>
    <xf numFmtId="2" fontId="19" fillId="0" borderId="64" xfId="1" applyNumberFormat="1" applyFont="1" applyBorder="1" applyAlignment="1" applyProtection="1">
      <alignment horizontal="center" vertical="center" wrapText="1"/>
    </xf>
    <xf numFmtId="0" fontId="6" fillId="4" borderId="7" xfId="1" applyFont="1" applyFill="1" applyBorder="1" applyAlignment="1" applyProtection="1">
      <alignment horizontal="left" vertical="center"/>
    </xf>
    <xf numFmtId="0" fontId="17" fillId="2" borderId="51" xfId="1" applyFont="1" applyFill="1" applyBorder="1" applyAlignment="1" applyProtection="1">
      <alignment horizontal="center" vertical="center" wrapText="1"/>
      <protection locked="0"/>
    </xf>
    <xf numFmtId="0" fontId="17" fillId="2" borderId="39" xfId="1" applyFont="1" applyFill="1" applyBorder="1" applyAlignment="1" applyProtection="1">
      <alignment horizontal="center" vertical="center" wrapText="1"/>
      <protection locked="0"/>
    </xf>
    <xf numFmtId="0" fontId="17" fillId="2" borderId="50" xfId="1" applyFont="1" applyFill="1" applyBorder="1" applyAlignment="1" applyProtection="1">
      <alignment horizontal="center" vertical="center" wrapText="1"/>
      <protection locked="0"/>
    </xf>
    <xf numFmtId="0" fontId="19" fillId="2" borderId="51" xfId="1" applyFont="1" applyFill="1" applyBorder="1" applyAlignment="1" applyProtection="1">
      <alignment horizontal="center" vertical="center" wrapText="1"/>
      <protection locked="0"/>
    </xf>
    <xf numFmtId="0" fontId="19" fillId="2" borderId="39" xfId="1" applyFont="1" applyFill="1" applyBorder="1" applyAlignment="1" applyProtection="1">
      <alignment horizontal="center" vertical="center" wrapText="1"/>
      <protection locked="0"/>
    </xf>
    <xf numFmtId="0" fontId="19" fillId="2" borderId="50" xfId="1" applyFont="1" applyFill="1" applyBorder="1" applyAlignment="1" applyProtection="1">
      <alignment horizontal="center" vertical="center" wrapText="1"/>
      <protection locked="0"/>
    </xf>
    <xf numFmtId="0" fontId="19" fillId="4" borderId="0" xfId="1" applyFont="1" applyFill="1" applyBorder="1" applyAlignment="1" applyProtection="1">
      <alignment horizontal="left" vertical="center" wrapText="1"/>
    </xf>
    <xf numFmtId="0" fontId="3" fillId="4" borderId="29" xfId="1" applyFont="1" applyFill="1" applyBorder="1" applyAlignment="1" applyProtection="1">
      <alignment horizontal="center" vertical="center" wrapText="1"/>
    </xf>
    <xf numFmtId="0" fontId="3" fillId="4" borderId="30" xfId="1" applyFont="1" applyFill="1" applyBorder="1" applyAlignment="1" applyProtection="1">
      <alignment horizontal="center" vertical="center"/>
    </xf>
    <xf numFmtId="0" fontId="3" fillId="4" borderId="37" xfId="1" applyFont="1" applyFill="1" applyBorder="1" applyAlignment="1" applyProtection="1">
      <alignment horizontal="center" vertical="center"/>
    </xf>
    <xf numFmtId="0" fontId="3" fillId="4" borderId="16" xfId="1" applyFont="1" applyFill="1" applyBorder="1" applyAlignment="1" applyProtection="1">
      <alignment horizontal="center" vertical="center"/>
    </xf>
    <xf numFmtId="0" fontId="3" fillId="4" borderId="26" xfId="1" applyFont="1" applyFill="1" applyBorder="1" applyAlignment="1" applyProtection="1">
      <alignment horizontal="center" vertical="center"/>
    </xf>
    <xf numFmtId="0" fontId="3" fillId="4" borderId="56" xfId="1" applyFont="1" applyFill="1" applyBorder="1" applyAlignment="1" applyProtection="1">
      <alignment horizontal="center" vertical="center"/>
    </xf>
    <xf numFmtId="0" fontId="3" fillId="4" borderId="27" xfId="1" applyFont="1" applyFill="1" applyBorder="1" applyAlignment="1" applyProtection="1">
      <alignment horizontal="center" vertical="center"/>
    </xf>
    <xf numFmtId="0" fontId="6" fillId="4" borderId="31" xfId="1" applyFont="1" applyFill="1" applyBorder="1" applyAlignment="1" applyProtection="1">
      <alignment horizontal="left" vertical="center" wrapText="1"/>
    </xf>
    <xf numFmtId="0" fontId="7" fillId="4" borderId="33" xfId="1" applyFont="1" applyFill="1" applyBorder="1" applyAlignment="1" applyProtection="1">
      <alignment horizontal="center" vertical="center" wrapText="1"/>
    </xf>
    <xf numFmtId="3" fontId="19" fillId="2" borderId="28" xfId="1" applyNumberFormat="1" applyFont="1" applyFill="1" applyBorder="1" applyAlignment="1" applyProtection="1">
      <alignment horizontal="center" vertical="center"/>
      <protection locked="0"/>
    </xf>
    <xf numFmtId="3" fontId="19" fillId="2" borderId="32" xfId="1" applyNumberFormat="1" applyFont="1" applyFill="1" applyBorder="1" applyAlignment="1" applyProtection="1">
      <alignment horizontal="center" vertical="center"/>
      <protection locked="0"/>
    </xf>
    <xf numFmtId="3" fontId="19" fillId="2" borderId="33" xfId="1" applyNumberFormat="1" applyFont="1" applyFill="1" applyBorder="1" applyAlignment="1" applyProtection="1">
      <alignment horizontal="center" vertical="center"/>
      <protection locked="0"/>
    </xf>
    <xf numFmtId="164" fontId="17" fillId="8" borderId="110" xfId="1" applyNumberFormat="1" applyFont="1" applyFill="1" applyBorder="1" applyAlignment="1" applyProtection="1">
      <alignment horizontal="center" vertical="center"/>
      <protection locked="0"/>
    </xf>
    <xf numFmtId="164" fontId="19" fillId="10" borderId="74" xfId="1" applyNumberFormat="1" applyFont="1" applyFill="1" applyBorder="1" applyAlignment="1" applyProtection="1">
      <alignment horizontal="center" vertical="center" wrapText="1"/>
      <protection locked="0"/>
    </xf>
    <xf numFmtId="164" fontId="19" fillId="10" borderId="81" xfId="1" applyNumberFormat="1" applyFont="1" applyFill="1" applyBorder="1" applyAlignment="1" applyProtection="1">
      <alignment horizontal="center" vertical="center" wrapText="1"/>
      <protection locked="0"/>
    </xf>
    <xf numFmtId="164" fontId="19" fillId="10" borderId="105" xfId="1" applyNumberFormat="1" applyFont="1" applyFill="1" applyBorder="1" applyAlignment="1" applyProtection="1">
      <alignment horizontal="center" vertical="center" wrapText="1"/>
      <protection locked="0"/>
    </xf>
    <xf numFmtId="164" fontId="19" fillId="10" borderId="104" xfId="1" applyNumberFormat="1" applyFont="1" applyFill="1" applyBorder="1" applyAlignment="1" applyProtection="1">
      <alignment horizontal="center" vertical="center" wrapText="1"/>
      <protection locked="0"/>
    </xf>
    <xf numFmtId="0" fontId="3" fillId="6" borderId="29" xfId="1" applyFont="1" applyFill="1" applyBorder="1" applyAlignment="1" applyProtection="1">
      <alignment horizontal="center" vertical="center" wrapText="1"/>
    </xf>
    <xf numFmtId="0" fontId="3" fillId="6" borderId="30" xfId="1" applyFont="1" applyFill="1" applyBorder="1" applyAlignment="1" applyProtection="1">
      <alignment horizontal="center" vertical="center"/>
    </xf>
    <xf numFmtId="0" fontId="3" fillId="6" borderId="37" xfId="1" applyFont="1" applyFill="1" applyBorder="1" applyAlignment="1" applyProtection="1">
      <alignment horizontal="center" vertical="center"/>
    </xf>
    <xf numFmtId="0" fontId="7" fillId="4" borderId="61" xfId="1" applyFont="1" applyFill="1" applyBorder="1" applyAlignment="1" applyProtection="1">
      <alignment horizontal="center" vertical="center" wrapText="1"/>
    </xf>
    <xf numFmtId="0" fontId="7" fillId="4" borderId="93" xfId="1" applyFont="1" applyFill="1" applyBorder="1" applyAlignment="1" applyProtection="1">
      <alignment horizontal="center" vertical="center" wrapText="1"/>
    </xf>
    <xf numFmtId="0" fontId="3" fillId="6" borderId="16" xfId="1" applyFont="1" applyFill="1" applyBorder="1" applyAlignment="1" applyProtection="1">
      <alignment horizontal="center" vertical="center"/>
    </xf>
    <xf numFmtId="0" fontId="3" fillId="6" borderId="26" xfId="1" applyFont="1" applyFill="1" applyBorder="1" applyAlignment="1" applyProtection="1">
      <alignment horizontal="center" vertical="center"/>
    </xf>
    <xf numFmtId="0" fontId="3" fillId="6" borderId="56" xfId="1" applyFont="1" applyFill="1" applyBorder="1" applyAlignment="1" applyProtection="1">
      <alignment horizontal="center" vertical="center"/>
    </xf>
    <xf numFmtId="0" fontId="3" fillId="6" borderId="27" xfId="1" applyFont="1" applyFill="1" applyBorder="1" applyAlignment="1" applyProtection="1">
      <alignment horizontal="center" vertical="center"/>
    </xf>
    <xf numFmtId="0" fontId="7" fillId="6" borderId="28" xfId="1" applyFont="1" applyFill="1" applyBorder="1" applyAlignment="1" applyProtection="1">
      <alignment horizontal="center" vertical="center" wrapText="1"/>
    </xf>
    <xf numFmtId="0" fontId="7" fillId="6" borderId="32" xfId="1" applyFont="1" applyFill="1" applyBorder="1" applyAlignment="1" applyProtection="1">
      <alignment horizontal="center" vertical="center" wrapText="1"/>
    </xf>
    <xf numFmtId="0" fontId="6" fillId="6" borderId="33" xfId="1" applyFont="1" applyFill="1" applyBorder="1" applyAlignment="1" applyProtection="1">
      <alignment horizontal="left" vertical="center" wrapText="1"/>
    </xf>
    <xf numFmtId="3" fontId="17" fillId="4" borderId="20" xfId="1" applyNumberFormat="1" applyFont="1" applyFill="1" applyBorder="1" applyAlignment="1" applyProtection="1">
      <alignment horizontal="center" vertical="center"/>
    </xf>
    <xf numFmtId="0" fontId="7" fillId="4" borderId="65" xfId="1" applyFont="1" applyFill="1" applyBorder="1" applyAlignment="1" applyProtection="1">
      <alignment horizontal="center" vertical="center" wrapText="1"/>
    </xf>
    <xf numFmtId="0" fontId="7" fillId="4" borderId="66" xfId="1" applyFont="1" applyFill="1" applyBorder="1" applyAlignment="1" applyProtection="1">
      <alignment horizontal="center" vertical="center" wrapText="1"/>
    </xf>
    <xf numFmtId="3" fontId="17" fillId="4" borderId="19" xfId="1" applyNumberFormat="1" applyFont="1" applyFill="1" applyBorder="1" applyAlignment="1" applyProtection="1">
      <alignment horizontal="center" vertical="center"/>
    </xf>
    <xf numFmtId="164" fontId="19" fillId="9" borderId="72" xfId="1" applyNumberFormat="1" applyFont="1" applyFill="1" applyBorder="1" applyAlignment="1" applyProtection="1">
      <alignment horizontal="center" vertical="center"/>
      <protection locked="0"/>
    </xf>
    <xf numFmtId="0" fontId="3" fillId="4" borderId="28" xfId="1" applyFont="1" applyFill="1" applyBorder="1" applyAlignment="1" applyProtection="1">
      <alignment horizontal="center" vertical="center" wrapText="1"/>
    </xf>
    <xf numFmtId="0" fontId="3" fillId="4" borderId="33" xfId="1" applyFont="1" applyFill="1" applyBorder="1" applyAlignment="1" applyProtection="1">
      <alignment horizontal="center" vertical="center" wrapText="1"/>
    </xf>
    <xf numFmtId="0" fontId="3" fillId="4" borderId="32" xfId="1" applyFont="1" applyFill="1" applyBorder="1" applyAlignment="1" applyProtection="1">
      <alignment horizontal="center" vertical="center" wrapText="1"/>
    </xf>
    <xf numFmtId="2" fontId="3" fillId="4" borderId="28" xfId="1" applyNumberFormat="1" applyFont="1" applyFill="1" applyBorder="1" applyAlignment="1" applyProtection="1">
      <alignment horizontal="center" vertical="center" wrapText="1"/>
    </xf>
    <xf numFmtId="2" fontId="3" fillId="4" borderId="33" xfId="1" applyNumberFormat="1" applyFont="1" applyFill="1" applyBorder="1" applyAlignment="1" applyProtection="1">
      <alignment horizontal="center" vertical="center" wrapText="1"/>
    </xf>
    <xf numFmtId="2" fontId="3" fillId="4" borderId="32" xfId="1" applyNumberFormat="1" applyFont="1" applyFill="1" applyBorder="1" applyAlignment="1" applyProtection="1">
      <alignment horizontal="center" vertical="center" wrapText="1"/>
    </xf>
    <xf numFmtId="2" fontId="1" fillId="0" borderId="51" xfId="1" applyNumberFormat="1" applyFont="1" applyBorder="1" applyAlignment="1" applyProtection="1">
      <alignment horizontal="left" vertical="center" wrapText="1"/>
    </xf>
    <xf numFmtId="2" fontId="1" fillId="0" borderId="39" xfId="1" applyNumberFormat="1" applyFont="1" applyBorder="1" applyAlignment="1" applyProtection="1">
      <alignment horizontal="left" vertical="center" wrapText="1"/>
    </xf>
    <xf numFmtId="2" fontId="1" fillId="0" borderId="50" xfId="1" applyNumberFormat="1" applyFont="1" applyBorder="1" applyAlignment="1" applyProtection="1">
      <alignment horizontal="left" vertical="center" wrapText="1"/>
    </xf>
    <xf numFmtId="2" fontId="1" fillId="0" borderId="58" xfId="1" applyNumberFormat="1" applyFont="1" applyBorder="1" applyAlignment="1" applyProtection="1">
      <alignment horizontal="left" vertical="center" wrapText="1"/>
    </xf>
    <xf numFmtId="2" fontId="1" fillId="0" borderId="1" xfId="1" applyNumberFormat="1" applyFont="1" applyBorder="1" applyAlignment="1" applyProtection="1">
      <alignment horizontal="left" vertical="center" wrapText="1"/>
    </xf>
    <xf numFmtId="2" fontId="1" fillId="0" borderId="63" xfId="1" applyNumberFormat="1" applyFont="1" applyBorder="1" applyAlignment="1" applyProtection="1">
      <alignment horizontal="left" vertical="center" wrapText="1"/>
    </xf>
    <xf numFmtId="0" fontId="19" fillId="2" borderId="61" xfId="1" applyFont="1" applyFill="1" applyBorder="1" applyAlignment="1" applyProtection="1">
      <alignment horizontal="center" vertical="center" wrapText="1"/>
      <protection locked="0"/>
    </xf>
    <xf numFmtId="0" fontId="19" fillId="2" borderId="11" xfId="1" applyFont="1" applyFill="1" applyBorder="1" applyAlignment="1" applyProtection="1">
      <alignment horizontal="center" vertical="center" wrapText="1"/>
      <protection locked="0"/>
    </xf>
    <xf numFmtId="0" fontId="19" fillId="2" borderId="62" xfId="1" applyFont="1" applyFill="1" applyBorder="1" applyAlignment="1" applyProtection="1">
      <alignment horizontal="center" vertical="center" wrapText="1"/>
      <protection locked="0"/>
    </xf>
    <xf numFmtId="9" fontId="19" fillId="2" borderId="51" xfId="1" applyNumberFormat="1" applyFont="1" applyFill="1" applyBorder="1" applyAlignment="1" applyProtection="1">
      <alignment horizontal="center" vertical="center" wrapText="1"/>
      <protection locked="0"/>
    </xf>
    <xf numFmtId="0" fontId="1" fillId="3" borderId="51" xfId="1" applyFont="1" applyFill="1" applyBorder="1" applyAlignment="1" applyProtection="1">
      <alignment horizontal="left" vertical="center" wrapText="1"/>
    </xf>
    <xf numFmtId="0" fontId="1" fillId="3" borderId="39" xfId="1" applyFont="1" applyFill="1" applyBorder="1" applyAlignment="1" applyProtection="1">
      <alignment horizontal="left" vertical="center" wrapText="1"/>
    </xf>
    <xf numFmtId="0" fontId="1" fillId="3" borderId="50" xfId="1" applyFont="1" applyFill="1" applyBorder="1" applyAlignment="1" applyProtection="1">
      <alignment horizontal="left" vertical="center" wrapText="1"/>
    </xf>
    <xf numFmtId="164" fontId="17" fillId="4" borderId="20" xfId="1" applyNumberFormat="1" applyFont="1" applyFill="1" applyBorder="1" applyAlignment="1" applyProtection="1">
      <alignment horizontal="center" vertical="center"/>
    </xf>
    <xf numFmtId="164" fontId="17" fillId="4" borderId="23" xfId="1" applyNumberFormat="1" applyFont="1" applyFill="1" applyBorder="1" applyAlignment="1" applyProtection="1">
      <alignment horizontal="center" vertical="center"/>
    </xf>
    <xf numFmtId="0" fontId="7" fillId="4" borderId="67" xfId="1" applyFont="1" applyFill="1" applyBorder="1" applyAlignment="1" applyProtection="1">
      <alignment horizontal="center" vertical="center" wrapText="1"/>
    </xf>
    <xf numFmtId="0" fontId="6" fillId="4" borderId="31" xfId="1" applyFont="1" applyFill="1" applyBorder="1" applyAlignment="1" applyProtection="1">
      <alignment horizontal="left" wrapText="1"/>
    </xf>
  </cellXfs>
  <cellStyles count="2">
    <cellStyle name="Normal" xfId="0" builtinId="0"/>
    <cellStyle name="Normal_HERA_Upit_ED_DP_unprotect" xfId="1" xr:uid="{00000000-0005-0000-0000-000001000000}"/>
  </cellStyles>
  <dxfs count="3">
    <dxf>
      <font>
        <color rgb="FFFF0000"/>
      </font>
    </dxf>
    <dxf>
      <font>
        <color rgb="FFFF0000"/>
      </font>
    </dxf>
    <dxf>
      <font>
        <color rgb="FFFF0000"/>
      </font>
    </dxf>
  </dxfs>
  <tableStyles count="0" defaultTableStyle="TableStyleMedium2" defaultPivotStyle="PivotStyleLight16"/>
  <colors>
    <mruColors>
      <color rgb="FF0000FF"/>
      <color rgb="FFFFFFBD"/>
      <color rgb="FFFDECE3"/>
      <color rgb="FFEFF6EA"/>
      <color rgb="FFEAF4E4"/>
      <color rgb="FFE1FFE1"/>
      <color rgb="FFFFD9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354989</xdr:colOff>
      <xdr:row>2</xdr:row>
      <xdr:rowOff>37518</xdr:rowOff>
    </xdr:from>
    <xdr:to>
      <xdr:col>2</xdr:col>
      <xdr:colOff>806824</xdr:colOff>
      <xdr:row>2</xdr:row>
      <xdr:rowOff>698740</xdr:rowOff>
    </xdr:to>
    <xdr:pic>
      <xdr:nvPicPr>
        <xdr:cNvPr id="2" name="Picture 1" descr="036573709@29072005-1E6B">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6939" y="285168"/>
          <a:ext cx="451835" cy="661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354989</xdr:colOff>
      <xdr:row>2</xdr:row>
      <xdr:rowOff>37518</xdr:rowOff>
    </xdr:from>
    <xdr:to>
      <xdr:col>2</xdr:col>
      <xdr:colOff>806824</xdr:colOff>
      <xdr:row>2</xdr:row>
      <xdr:rowOff>698740</xdr:rowOff>
    </xdr:to>
    <xdr:pic>
      <xdr:nvPicPr>
        <xdr:cNvPr id="3" name="Picture 2" descr="036573709@29072005-1E6B">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3577" y="284047"/>
          <a:ext cx="451835" cy="661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69"/>
  <sheetViews>
    <sheetView topLeftCell="A31" zoomScale="85" zoomScaleNormal="85" workbookViewId="0">
      <selection activeCell="T6" sqref="T6"/>
    </sheetView>
  </sheetViews>
  <sheetFormatPr defaultColWidth="9.1796875" defaultRowHeight="12.5" x14ac:dyDescent="0.25"/>
  <cols>
    <col min="1" max="1" width="1.54296875" style="1" customWidth="1"/>
    <col min="2" max="2" width="3.81640625" style="1" customWidth="1"/>
    <col min="3" max="3" width="25.1796875" style="1" customWidth="1"/>
    <col min="4" max="4" width="12.81640625" style="1" customWidth="1"/>
    <col min="5" max="5" width="16.1796875" style="1" customWidth="1"/>
    <col min="6" max="8" width="12.81640625" style="1" customWidth="1"/>
    <col min="9" max="9" width="16.1796875" style="1" customWidth="1"/>
    <col min="10" max="12" width="12.81640625" style="1" customWidth="1"/>
    <col min="13" max="13" width="16.1796875" style="1" customWidth="1"/>
    <col min="14" max="15" width="12.81640625" style="1" customWidth="1"/>
    <col min="16" max="16" width="2.26953125" style="1" customWidth="1"/>
    <col min="17" max="19" width="9" style="1" customWidth="1"/>
    <col min="20" max="16384" width="9.1796875" style="1"/>
  </cols>
  <sheetData>
    <row r="1" spans="1:16" ht="6.75" customHeight="1" thickBot="1" x14ac:dyDescent="0.3">
      <c r="A1" s="3"/>
      <c r="B1" s="3"/>
      <c r="C1" s="3"/>
      <c r="D1" s="3"/>
      <c r="E1" s="3"/>
      <c r="F1" s="3"/>
      <c r="G1" s="3"/>
      <c r="H1" s="3"/>
      <c r="I1" s="3"/>
      <c r="J1" s="3"/>
      <c r="K1" s="3"/>
      <c r="L1" s="3"/>
      <c r="M1" s="3"/>
      <c r="N1" s="3"/>
      <c r="O1" s="3"/>
      <c r="P1" s="3"/>
    </row>
    <row r="2" spans="1:16" x14ac:dyDescent="0.25">
      <c r="A2" s="32"/>
      <c r="B2" s="33"/>
      <c r="C2" s="33"/>
      <c r="D2" s="340"/>
      <c r="E2" s="340"/>
      <c r="F2" s="340"/>
      <c r="G2" s="340"/>
      <c r="H2" s="340"/>
      <c r="I2" s="340"/>
      <c r="J2" s="340"/>
      <c r="K2" s="340"/>
      <c r="L2" s="340"/>
      <c r="M2" s="340"/>
      <c r="N2" s="340"/>
      <c r="O2" s="340"/>
      <c r="P2" s="341"/>
    </row>
    <row r="3" spans="1:16" ht="58.5" customHeight="1" x14ac:dyDescent="0.25">
      <c r="A3" s="34"/>
      <c r="B3" s="342" t="s">
        <v>59</v>
      </c>
      <c r="C3" s="343"/>
      <c r="D3" s="343"/>
      <c r="E3" s="343"/>
      <c r="F3" s="343"/>
      <c r="G3" s="344"/>
      <c r="H3" s="345" t="s">
        <v>118</v>
      </c>
      <c r="I3" s="345"/>
      <c r="J3" s="345"/>
      <c r="K3" s="345"/>
      <c r="L3" s="346" t="str">
        <f>+'1. kvartal_2022'!L3:O3</f>
        <v>Form for 2nd quarter 2022
(from 01 Apr 2022 till 30 June 2022)</v>
      </c>
      <c r="M3" s="347"/>
      <c r="N3" s="347"/>
      <c r="O3" s="348"/>
      <c r="P3" s="4"/>
    </row>
    <row r="4" spans="1:16" ht="54.75" customHeight="1" x14ac:dyDescent="0.25">
      <c r="A4" s="34"/>
      <c r="B4" s="349" t="s">
        <v>46</v>
      </c>
      <c r="C4" s="350"/>
      <c r="D4" s="350"/>
      <c r="E4" s="350"/>
      <c r="F4" s="350"/>
      <c r="G4" s="350"/>
      <c r="H4" s="350"/>
      <c r="I4" s="350"/>
      <c r="J4" s="350"/>
      <c r="K4" s="350"/>
      <c r="L4" s="350"/>
      <c r="M4" s="350"/>
      <c r="N4" s="350"/>
      <c r="O4" s="351"/>
      <c r="P4" s="4"/>
    </row>
    <row r="5" spans="1:16" ht="50.25" customHeight="1" x14ac:dyDescent="0.25">
      <c r="A5" s="34"/>
      <c r="B5" s="328" t="s">
        <v>116</v>
      </c>
      <c r="C5" s="329"/>
      <c r="D5" s="329"/>
      <c r="E5" s="329"/>
      <c r="F5" s="329"/>
      <c r="G5" s="329"/>
      <c r="H5" s="329"/>
      <c r="I5" s="329"/>
      <c r="J5" s="329"/>
      <c r="K5" s="329"/>
      <c r="L5" s="329"/>
      <c r="M5" s="329"/>
      <c r="N5" s="329"/>
      <c r="O5" s="330"/>
      <c r="P5" s="4"/>
    </row>
    <row r="6" spans="1:16" ht="34.5" customHeight="1" x14ac:dyDescent="0.25">
      <c r="A6" s="34"/>
      <c r="B6" s="328" t="s">
        <v>74</v>
      </c>
      <c r="C6" s="329"/>
      <c r="D6" s="329"/>
      <c r="E6" s="329"/>
      <c r="F6" s="329"/>
      <c r="G6" s="329"/>
      <c r="H6" s="329"/>
      <c r="I6" s="329"/>
      <c r="J6" s="329"/>
      <c r="K6" s="329"/>
      <c r="L6" s="329"/>
      <c r="M6" s="329"/>
      <c r="N6" s="329"/>
      <c r="O6" s="330"/>
      <c r="P6" s="4"/>
    </row>
    <row r="7" spans="1:16" ht="13.5" customHeight="1" thickBot="1" x14ac:dyDescent="0.3">
      <c r="A7" s="35"/>
      <c r="B7" s="36"/>
      <c r="C7" s="36"/>
      <c r="D7" s="37"/>
      <c r="E7" s="37"/>
      <c r="F7" s="37"/>
      <c r="G7" s="37"/>
      <c r="H7" s="37"/>
      <c r="I7" s="37"/>
      <c r="J7" s="37"/>
      <c r="K7" s="37"/>
      <c r="L7" s="37"/>
      <c r="M7" s="37"/>
      <c r="N7" s="37"/>
      <c r="O7" s="5"/>
      <c r="P7" s="6"/>
    </row>
    <row r="8" spans="1:16" ht="15" customHeight="1" thickBot="1" x14ac:dyDescent="0.3">
      <c r="A8" s="38"/>
      <c r="B8" s="38"/>
      <c r="C8" s="38"/>
      <c r="D8" s="327"/>
      <c r="E8" s="327"/>
      <c r="F8" s="327"/>
      <c r="G8" s="327"/>
      <c r="H8" s="327"/>
      <c r="I8" s="327"/>
      <c r="J8" s="327"/>
      <c r="K8" s="327"/>
      <c r="L8" s="327"/>
      <c r="M8" s="327"/>
      <c r="N8" s="327"/>
      <c r="O8" s="2"/>
      <c r="P8" s="2"/>
    </row>
    <row r="9" spans="1:16" ht="15.75" customHeight="1" x14ac:dyDescent="0.25">
      <c r="A9" s="321" t="s">
        <v>63</v>
      </c>
      <c r="B9" s="322"/>
      <c r="C9" s="322"/>
      <c r="D9" s="322"/>
      <c r="E9" s="322"/>
      <c r="F9" s="322"/>
      <c r="G9" s="322"/>
      <c r="H9" s="322"/>
      <c r="I9" s="322"/>
      <c r="J9" s="322"/>
      <c r="K9" s="322"/>
      <c r="L9" s="322"/>
      <c r="M9" s="322"/>
      <c r="N9" s="322"/>
      <c r="O9" s="322"/>
      <c r="P9" s="323"/>
    </row>
    <row r="10" spans="1:16" ht="15.75" customHeight="1" thickBot="1" x14ac:dyDescent="0.3">
      <c r="A10" s="324"/>
      <c r="B10" s="325"/>
      <c r="C10" s="325"/>
      <c r="D10" s="325"/>
      <c r="E10" s="325"/>
      <c r="F10" s="325"/>
      <c r="G10" s="325"/>
      <c r="H10" s="325"/>
      <c r="I10" s="325"/>
      <c r="J10" s="325"/>
      <c r="K10" s="325"/>
      <c r="L10" s="325"/>
      <c r="M10" s="325"/>
      <c r="N10" s="325"/>
      <c r="O10" s="325"/>
      <c r="P10" s="326"/>
    </row>
    <row r="11" spans="1:16" ht="15" customHeight="1" thickBot="1" x14ac:dyDescent="0.3">
      <c r="A11" s="38"/>
      <c r="B11" s="38"/>
      <c r="C11" s="38"/>
      <c r="D11" s="327"/>
      <c r="E11" s="327"/>
      <c r="F11" s="327"/>
      <c r="G11" s="327"/>
      <c r="H11" s="327"/>
      <c r="I11" s="327"/>
      <c r="J11" s="327"/>
      <c r="K11" s="327"/>
      <c r="L11" s="327"/>
      <c r="M11" s="327"/>
      <c r="N11" s="327"/>
      <c r="O11" s="2"/>
      <c r="P11" s="2"/>
    </row>
    <row r="12" spans="1:16" ht="12.75" customHeight="1" x14ac:dyDescent="0.25">
      <c r="A12" s="331" t="s">
        <v>117</v>
      </c>
      <c r="B12" s="332"/>
      <c r="C12" s="332"/>
      <c r="D12" s="332"/>
      <c r="E12" s="332"/>
      <c r="F12" s="332"/>
      <c r="G12" s="332"/>
      <c r="H12" s="332"/>
      <c r="I12" s="332"/>
      <c r="J12" s="332"/>
      <c r="K12" s="332"/>
      <c r="L12" s="332"/>
      <c r="M12" s="332"/>
      <c r="N12" s="332"/>
      <c r="O12" s="332"/>
      <c r="P12" s="333"/>
    </row>
    <row r="13" spans="1:16" x14ac:dyDescent="0.25">
      <c r="A13" s="334"/>
      <c r="B13" s="335"/>
      <c r="C13" s="335"/>
      <c r="D13" s="335"/>
      <c r="E13" s="335"/>
      <c r="F13" s="335"/>
      <c r="G13" s="335"/>
      <c r="H13" s="335"/>
      <c r="I13" s="335"/>
      <c r="J13" s="335"/>
      <c r="K13" s="335"/>
      <c r="L13" s="335"/>
      <c r="M13" s="335"/>
      <c r="N13" s="335"/>
      <c r="O13" s="335"/>
      <c r="P13" s="336"/>
    </row>
    <row r="14" spans="1:16" x14ac:dyDescent="0.25">
      <c r="A14" s="334"/>
      <c r="B14" s="335"/>
      <c r="C14" s="335"/>
      <c r="D14" s="335"/>
      <c r="E14" s="335"/>
      <c r="F14" s="335"/>
      <c r="G14" s="335"/>
      <c r="H14" s="335"/>
      <c r="I14" s="335"/>
      <c r="J14" s="335"/>
      <c r="K14" s="335"/>
      <c r="L14" s="335"/>
      <c r="M14" s="335"/>
      <c r="N14" s="335"/>
      <c r="O14" s="335"/>
      <c r="P14" s="336"/>
    </row>
    <row r="15" spans="1:16" x14ac:dyDescent="0.25">
      <c r="A15" s="334"/>
      <c r="B15" s="335"/>
      <c r="C15" s="335"/>
      <c r="D15" s="335"/>
      <c r="E15" s="335"/>
      <c r="F15" s="335"/>
      <c r="G15" s="335"/>
      <c r="H15" s="335"/>
      <c r="I15" s="335"/>
      <c r="J15" s="335"/>
      <c r="K15" s="335"/>
      <c r="L15" s="335"/>
      <c r="M15" s="335"/>
      <c r="N15" s="335"/>
      <c r="O15" s="335"/>
      <c r="P15" s="336"/>
    </row>
    <row r="16" spans="1:16" x14ac:dyDescent="0.25">
      <c r="A16" s="334"/>
      <c r="B16" s="335"/>
      <c r="C16" s="335"/>
      <c r="D16" s="335"/>
      <c r="E16" s="335"/>
      <c r="F16" s="335"/>
      <c r="G16" s="335"/>
      <c r="H16" s="335"/>
      <c r="I16" s="335"/>
      <c r="J16" s="335"/>
      <c r="K16" s="335"/>
      <c r="L16" s="335"/>
      <c r="M16" s="335"/>
      <c r="N16" s="335"/>
      <c r="O16" s="335"/>
      <c r="P16" s="336"/>
    </row>
    <row r="17" spans="1:16" x14ac:dyDescent="0.25">
      <c r="A17" s="334"/>
      <c r="B17" s="335"/>
      <c r="C17" s="335"/>
      <c r="D17" s="335"/>
      <c r="E17" s="335"/>
      <c r="F17" s="335"/>
      <c r="G17" s="335"/>
      <c r="H17" s="335"/>
      <c r="I17" s="335"/>
      <c r="J17" s="335"/>
      <c r="K17" s="335"/>
      <c r="L17" s="335"/>
      <c r="M17" s="335"/>
      <c r="N17" s="335"/>
      <c r="O17" s="335"/>
      <c r="P17" s="336"/>
    </row>
    <row r="18" spans="1:16" x14ac:dyDescent="0.25">
      <c r="A18" s="334"/>
      <c r="B18" s="335"/>
      <c r="C18" s="335"/>
      <c r="D18" s="335"/>
      <c r="E18" s="335"/>
      <c r="F18" s="335"/>
      <c r="G18" s="335"/>
      <c r="H18" s="335"/>
      <c r="I18" s="335"/>
      <c r="J18" s="335"/>
      <c r="K18" s="335"/>
      <c r="L18" s="335"/>
      <c r="M18" s="335"/>
      <c r="N18" s="335"/>
      <c r="O18" s="335"/>
      <c r="P18" s="336"/>
    </row>
    <row r="19" spans="1:16" x14ac:dyDescent="0.25">
      <c r="A19" s="334"/>
      <c r="B19" s="335"/>
      <c r="C19" s="335"/>
      <c r="D19" s="335"/>
      <c r="E19" s="335"/>
      <c r="F19" s="335"/>
      <c r="G19" s="335"/>
      <c r="H19" s="335"/>
      <c r="I19" s="335"/>
      <c r="J19" s="335"/>
      <c r="K19" s="335"/>
      <c r="L19" s="335"/>
      <c r="M19" s="335"/>
      <c r="N19" s="335"/>
      <c r="O19" s="335"/>
      <c r="P19" s="336"/>
    </row>
    <row r="20" spans="1:16" x14ac:dyDescent="0.25">
      <c r="A20" s="334"/>
      <c r="B20" s="335"/>
      <c r="C20" s="335"/>
      <c r="D20" s="335"/>
      <c r="E20" s="335"/>
      <c r="F20" s="335"/>
      <c r="G20" s="335"/>
      <c r="H20" s="335"/>
      <c r="I20" s="335"/>
      <c r="J20" s="335"/>
      <c r="K20" s="335"/>
      <c r="L20" s="335"/>
      <c r="M20" s="335"/>
      <c r="N20" s="335"/>
      <c r="O20" s="335"/>
      <c r="P20" s="336"/>
    </row>
    <row r="21" spans="1:16" x14ac:dyDescent="0.25">
      <c r="A21" s="334"/>
      <c r="B21" s="335"/>
      <c r="C21" s="335"/>
      <c r="D21" s="335"/>
      <c r="E21" s="335"/>
      <c r="F21" s="335"/>
      <c r="G21" s="335"/>
      <c r="H21" s="335"/>
      <c r="I21" s="335"/>
      <c r="J21" s="335"/>
      <c r="K21" s="335"/>
      <c r="L21" s="335"/>
      <c r="M21" s="335"/>
      <c r="N21" s="335"/>
      <c r="O21" s="335"/>
      <c r="P21" s="336"/>
    </row>
    <row r="22" spans="1:16" x14ac:dyDescent="0.25">
      <c r="A22" s="334"/>
      <c r="B22" s="335"/>
      <c r="C22" s="335"/>
      <c r="D22" s="335"/>
      <c r="E22" s="335"/>
      <c r="F22" s="335"/>
      <c r="G22" s="335"/>
      <c r="H22" s="335"/>
      <c r="I22" s="335"/>
      <c r="J22" s="335"/>
      <c r="K22" s="335"/>
      <c r="L22" s="335"/>
      <c r="M22" s="335"/>
      <c r="N22" s="335"/>
      <c r="O22" s="335"/>
      <c r="P22" s="336"/>
    </row>
    <row r="23" spans="1:16" x14ac:dyDescent="0.25">
      <c r="A23" s="334"/>
      <c r="B23" s="335"/>
      <c r="C23" s="335"/>
      <c r="D23" s="335"/>
      <c r="E23" s="335"/>
      <c r="F23" s="335"/>
      <c r="G23" s="335"/>
      <c r="H23" s="335"/>
      <c r="I23" s="335"/>
      <c r="J23" s="335"/>
      <c r="K23" s="335"/>
      <c r="L23" s="335"/>
      <c r="M23" s="335"/>
      <c r="N23" s="335"/>
      <c r="O23" s="335"/>
      <c r="P23" s="336"/>
    </row>
    <row r="24" spans="1:16" x14ac:dyDescent="0.25">
      <c r="A24" s="334"/>
      <c r="B24" s="335"/>
      <c r="C24" s="335"/>
      <c r="D24" s="335"/>
      <c r="E24" s="335"/>
      <c r="F24" s="335"/>
      <c r="G24" s="335"/>
      <c r="H24" s="335"/>
      <c r="I24" s="335"/>
      <c r="J24" s="335"/>
      <c r="K24" s="335"/>
      <c r="L24" s="335"/>
      <c r="M24" s="335"/>
      <c r="N24" s="335"/>
      <c r="O24" s="335"/>
      <c r="P24" s="336"/>
    </row>
    <row r="25" spans="1:16" x14ac:dyDescent="0.25">
      <c r="A25" s="334"/>
      <c r="B25" s="335"/>
      <c r="C25" s="335"/>
      <c r="D25" s="335"/>
      <c r="E25" s="335"/>
      <c r="F25" s="335"/>
      <c r="G25" s="335"/>
      <c r="H25" s="335"/>
      <c r="I25" s="335"/>
      <c r="J25" s="335"/>
      <c r="K25" s="335"/>
      <c r="L25" s="335"/>
      <c r="M25" s="335"/>
      <c r="N25" s="335"/>
      <c r="O25" s="335"/>
      <c r="P25" s="336"/>
    </row>
    <row r="26" spans="1:16" x14ac:dyDescent="0.25">
      <c r="A26" s="334"/>
      <c r="B26" s="335"/>
      <c r="C26" s="335"/>
      <c r="D26" s="335"/>
      <c r="E26" s="335"/>
      <c r="F26" s="335"/>
      <c r="G26" s="335"/>
      <c r="H26" s="335"/>
      <c r="I26" s="335"/>
      <c r="J26" s="335"/>
      <c r="K26" s="335"/>
      <c r="L26" s="335"/>
      <c r="M26" s="335"/>
      <c r="N26" s="335"/>
      <c r="O26" s="335"/>
      <c r="P26" s="336"/>
    </row>
    <row r="27" spans="1:16" x14ac:dyDescent="0.25">
      <c r="A27" s="334"/>
      <c r="B27" s="335"/>
      <c r="C27" s="335"/>
      <c r="D27" s="335"/>
      <c r="E27" s="335"/>
      <c r="F27" s="335"/>
      <c r="G27" s="335"/>
      <c r="H27" s="335"/>
      <c r="I27" s="335"/>
      <c r="J27" s="335"/>
      <c r="K27" s="335"/>
      <c r="L27" s="335"/>
      <c r="M27" s="335"/>
      <c r="N27" s="335"/>
      <c r="O27" s="335"/>
      <c r="P27" s="336"/>
    </row>
    <row r="28" spans="1:16" x14ac:dyDescent="0.25">
      <c r="A28" s="334"/>
      <c r="B28" s="335"/>
      <c r="C28" s="335"/>
      <c r="D28" s="335"/>
      <c r="E28" s="335"/>
      <c r="F28" s="335"/>
      <c r="G28" s="335"/>
      <c r="H28" s="335"/>
      <c r="I28" s="335"/>
      <c r="J28" s="335"/>
      <c r="K28" s="335"/>
      <c r="L28" s="335"/>
      <c r="M28" s="335"/>
      <c r="N28" s="335"/>
      <c r="O28" s="335"/>
      <c r="P28" s="336"/>
    </row>
    <row r="29" spans="1:16" x14ac:dyDescent="0.25">
      <c r="A29" s="334"/>
      <c r="B29" s="335"/>
      <c r="C29" s="335"/>
      <c r="D29" s="335"/>
      <c r="E29" s="335"/>
      <c r="F29" s="335"/>
      <c r="G29" s="335"/>
      <c r="H29" s="335"/>
      <c r="I29" s="335"/>
      <c r="J29" s="335"/>
      <c r="K29" s="335"/>
      <c r="L29" s="335"/>
      <c r="M29" s="335"/>
      <c r="N29" s="335"/>
      <c r="O29" s="335"/>
      <c r="P29" s="336"/>
    </row>
    <row r="30" spans="1:16" x14ac:dyDescent="0.25">
      <c r="A30" s="334"/>
      <c r="B30" s="335"/>
      <c r="C30" s="335"/>
      <c r="D30" s="335"/>
      <c r="E30" s="335"/>
      <c r="F30" s="335"/>
      <c r="G30" s="335"/>
      <c r="H30" s="335"/>
      <c r="I30" s="335"/>
      <c r="J30" s="335"/>
      <c r="K30" s="335"/>
      <c r="L30" s="335"/>
      <c r="M30" s="335"/>
      <c r="N30" s="335"/>
      <c r="O30" s="335"/>
      <c r="P30" s="336"/>
    </row>
    <row r="31" spans="1:16" x14ac:dyDescent="0.25">
      <c r="A31" s="334"/>
      <c r="B31" s="335"/>
      <c r="C31" s="335"/>
      <c r="D31" s="335"/>
      <c r="E31" s="335"/>
      <c r="F31" s="335"/>
      <c r="G31" s="335"/>
      <c r="H31" s="335"/>
      <c r="I31" s="335"/>
      <c r="J31" s="335"/>
      <c r="K31" s="335"/>
      <c r="L31" s="335"/>
      <c r="M31" s="335"/>
      <c r="N31" s="335"/>
      <c r="O31" s="335"/>
      <c r="P31" s="336"/>
    </row>
    <row r="32" spans="1:16" x14ac:dyDescent="0.25">
      <c r="A32" s="334"/>
      <c r="B32" s="335"/>
      <c r="C32" s="335"/>
      <c r="D32" s="335"/>
      <c r="E32" s="335"/>
      <c r="F32" s="335"/>
      <c r="G32" s="335"/>
      <c r="H32" s="335"/>
      <c r="I32" s="335"/>
      <c r="J32" s="335"/>
      <c r="K32" s="335"/>
      <c r="L32" s="335"/>
      <c r="M32" s="335"/>
      <c r="N32" s="335"/>
      <c r="O32" s="335"/>
      <c r="P32" s="336"/>
    </row>
    <row r="33" spans="1:16" x14ac:dyDescent="0.25">
      <c r="A33" s="334"/>
      <c r="B33" s="335"/>
      <c r="C33" s="335"/>
      <c r="D33" s="335"/>
      <c r="E33" s="335"/>
      <c r="F33" s="335"/>
      <c r="G33" s="335"/>
      <c r="H33" s="335"/>
      <c r="I33" s="335"/>
      <c r="J33" s="335"/>
      <c r="K33" s="335"/>
      <c r="L33" s="335"/>
      <c r="M33" s="335"/>
      <c r="N33" s="335"/>
      <c r="O33" s="335"/>
      <c r="P33" s="336"/>
    </row>
    <row r="34" spans="1:16" x14ac:dyDescent="0.25">
      <c r="A34" s="334"/>
      <c r="B34" s="335"/>
      <c r="C34" s="335"/>
      <c r="D34" s="335"/>
      <c r="E34" s="335"/>
      <c r="F34" s="335"/>
      <c r="G34" s="335"/>
      <c r="H34" s="335"/>
      <c r="I34" s="335"/>
      <c r="J34" s="335"/>
      <c r="K34" s="335"/>
      <c r="L34" s="335"/>
      <c r="M34" s="335"/>
      <c r="N34" s="335"/>
      <c r="O34" s="335"/>
      <c r="P34" s="336"/>
    </row>
    <row r="35" spans="1:16" x14ac:dyDescent="0.25">
      <c r="A35" s="334"/>
      <c r="B35" s="335"/>
      <c r="C35" s="335"/>
      <c r="D35" s="335"/>
      <c r="E35" s="335"/>
      <c r="F35" s="335"/>
      <c r="G35" s="335"/>
      <c r="H35" s="335"/>
      <c r="I35" s="335"/>
      <c r="J35" s="335"/>
      <c r="K35" s="335"/>
      <c r="L35" s="335"/>
      <c r="M35" s="335"/>
      <c r="N35" s="335"/>
      <c r="O35" s="335"/>
      <c r="P35" s="336"/>
    </row>
    <row r="36" spans="1:16" x14ac:dyDescent="0.25">
      <c r="A36" s="334"/>
      <c r="B36" s="335"/>
      <c r="C36" s="335"/>
      <c r="D36" s="335"/>
      <c r="E36" s="335"/>
      <c r="F36" s="335"/>
      <c r="G36" s="335"/>
      <c r="H36" s="335"/>
      <c r="I36" s="335"/>
      <c r="J36" s="335"/>
      <c r="K36" s="335"/>
      <c r="L36" s="335"/>
      <c r="M36" s="335"/>
      <c r="N36" s="335"/>
      <c r="O36" s="335"/>
      <c r="P36" s="336"/>
    </row>
    <row r="37" spans="1:16" x14ac:dyDescent="0.25">
      <c r="A37" s="334"/>
      <c r="B37" s="335"/>
      <c r="C37" s="335"/>
      <c r="D37" s="335"/>
      <c r="E37" s="335"/>
      <c r="F37" s="335"/>
      <c r="G37" s="335"/>
      <c r="H37" s="335"/>
      <c r="I37" s="335"/>
      <c r="J37" s="335"/>
      <c r="K37" s="335"/>
      <c r="L37" s="335"/>
      <c r="M37" s="335"/>
      <c r="N37" s="335"/>
      <c r="O37" s="335"/>
      <c r="P37" s="336"/>
    </row>
    <row r="38" spans="1:16" x14ac:dyDescent="0.25">
      <c r="A38" s="334"/>
      <c r="B38" s="335"/>
      <c r="C38" s="335"/>
      <c r="D38" s="335"/>
      <c r="E38" s="335"/>
      <c r="F38" s="335"/>
      <c r="G38" s="335"/>
      <c r="H38" s="335"/>
      <c r="I38" s="335"/>
      <c r="J38" s="335"/>
      <c r="K38" s="335"/>
      <c r="L38" s="335"/>
      <c r="M38" s="335"/>
      <c r="N38" s="335"/>
      <c r="O38" s="335"/>
      <c r="P38" s="336"/>
    </row>
    <row r="39" spans="1:16" x14ac:dyDescent="0.25">
      <c r="A39" s="334"/>
      <c r="B39" s="335"/>
      <c r="C39" s="335"/>
      <c r="D39" s="335"/>
      <c r="E39" s="335"/>
      <c r="F39" s="335"/>
      <c r="G39" s="335"/>
      <c r="H39" s="335"/>
      <c r="I39" s="335"/>
      <c r="J39" s="335"/>
      <c r="K39" s="335"/>
      <c r="L39" s="335"/>
      <c r="M39" s="335"/>
      <c r="N39" s="335"/>
      <c r="O39" s="335"/>
      <c r="P39" s="336"/>
    </row>
    <row r="40" spans="1:16" x14ac:dyDescent="0.25">
      <c r="A40" s="334"/>
      <c r="B40" s="335"/>
      <c r="C40" s="335"/>
      <c r="D40" s="335"/>
      <c r="E40" s="335"/>
      <c r="F40" s="335"/>
      <c r="G40" s="335"/>
      <c r="H40" s="335"/>
      <c r="I40" s="335"/>
      <c r="J40" s="335"/>
      <c r="K40" s="335"/>
      <c r="L40" s="335"/>
      <c r="M40" s="335"/>
      <c r="N40" s="335"/>
      <c r="O40" s="335"/>
      <c r="P40" s="336"/>
    </row>
    <row r="41" spans="1:16" x14ac:dyDescent="0.25">
      <c r="A41" s="334"/>
      <c r="B41" s="335"/>
      <c r="C41" s="335"/>
      <c r="D41" s="335"/>
      <c r="E41" s="335"/>
      <c r="F41" s="335"/>
      <c r="G41" s="335"/>
      <c r="H41" s="335"/>
      <c r="I41" s="335"/>
      <c r="J41" s="335"/>
      <c r="K41" s="335"/>
      <c r="L41" s="335"/>
      <c r="M41" s="335"/>
      <c r="N41" s="335"/>
      <c r="O41" s="335"/>
      <c r="P41" s="336"/>
    </row>
    <row r="42" spans="1:16" x14ac:dyDescent="0.25">
      <c r="A42" s="334"/>
      <c r="B42" s="335"/>
      <c r="C42" s="335"/>
      <c r="D42" s="335"/>
      <c r="E42" s="335"/>
      <c r="F42" s="335"/>
      <c r="G42" s="335"/>
      <c r="H42" s="335"/>
      <c r="I42" s="335"/>
      <c r="J42" s="335"/>
      <c r="K42" s="335"/>
      <c r="L42" s="335"/>
      <c r="M42" s="335"/>
      <c r="N42" s="335"/>
      <c r="O42" s="335"/>
      <c r="P42" s="336"/>
    </row>
    <row r="43" spans="1:16" x14ac:dyDescent="0.25">
      <c r="A43" s="334"/>
      <c r="B43" s="335"/>
      <c r="C43" s="335"/>
      <c r="D43" s="335"/>
      <c r="E43" s="335"/>
      <c r="F43" s="335"/>
      <c r="G43" s="335"/>
      <c r="H43" s="335"/>
      <c r="I43" s="335"/>
      <c r="J43" s="335"/>
      <c r="K43" s="335"/>
      <c r="L43" s="335"/>
      <c r="M43" s="335"/>
      <c r="N43" s="335"/>
      <c r="O43" s="335"/>
      <c r="P43" s="336"/>
    </row>
    <row r="44" spans="1:16" x14ac:dyDescent="0.25">
      <c r="A44" s="334"/>
      <c r="B44" s="335"/>
      <c r="C44" s="335"/>
      <c r="D44" s="335"/>
      <c r="E44" s="335"/>
      <c r="F44" s="335"/>
      <c r="G44" s="335"/>
      <c r="H44" s="335"/>
      <c r="I44" s="335"/>
      <c r="J44" s="335"/>
      <c r="K44" s="335"/>
      <c r="L44" s="335"/>
      <c r="M44" s="335"/>
      <c r="N44" s="335"/>
      <c r="O44" s="335"/>
      <c r="P44" s="336"/>
    </row>
    <row r="45" spans="1:16" x14ac:dyDescent="0.25">
      <c r="A45" s="334"/>
      <c r="B45" s="335"/>
      <c r="C45" s="335"/>
      <c r="D45" s="335"/>
      <c r="E45" s="335"/>
      <c r="F45" s="335"/>
      <c r="G45" s="335"/>
      <c r="H45" s="335"/>
      <c r="I45" s="335"/>
      <c r="J45" s="335"/>
      <c r="K45" s="335"/>
      <c r="L45" s="335"/>
      <c r="M45" s="335"/>
      <c r="N45" s="335"/>
      <c r="O45" s="335"/>
      <c r="P45" s="336"/>
    </row>
    <row r="46" spans="1:16" x14ac:dyDescent="0.25">
      <c r="A46" s="334"/>
      <c r="B46" s="335"/>
      <c r="C46" s="335"/>
      <c r="D46" s="335"/>
      <c r="E46" s="335"/>
      <c r="F46" s="335"/>
      <c r="G46" s="335"/>
      <c r="H46" s="335"/>
      <c r="I46" s="335"/>
      <c r="J46" s="335"/>
      <c r="K46" s="335"/>
      <c r="L46" s="335"/>
      <c r="M46" s="335"/>
      <c r="N46" s="335"/>
      <c r="O46" s="335"/>
      <c r="P46" s="336"/>
    </row>
    <row r="47" spans="1:16" x14ac:dyDescent="0.25">
      <c r="A47" s="334"/>
      <c r="B47" s="335"/>
      <c r="C47" s="335"/>
      <c r="D47" s="335"/>
      <c r="E47" s="335"/>
      <c r="F47" s="335"/>
      <c r="G47" s="335"/>
      <c r="H47" s="335"/>
      <c r="I47" s="335"/>
      <c r="J47" s="335"/>
      <c r="K47" s="335"/>
      <c r="L47" s="335"/>
      <c r="M47" s="335"/>
      <c r="N47" s="335"/>
      <c r="O47" s="335"/>
      <c r="P47" s="336"/>
    </row>
    <row r="48" spans="1:16" x14ac:dyDescent="0.25">
      <c r="A48" s="334"/>
      <c r="B48" s="335"/>
      <c r="C48" s="335"/>
      <c r="D48" s="335"/>
      <c r="E48" s="335"/>
      <c r="F48" s="335"/>
      <c r="G48" s="335"/>
      <c r="H48" s="335"/>
      <c r="I48" s="335"/>
      <c r="J48" s="335"/>
      <c r="K48" s="335"/>
      <c r="L48" s="335"/>
      <c r="M48" s="335"/>
      <c r="N48" s="335"/>
      <c r="O48" s="335"/>
      <c r="P48" s="336"/>
    </row>
    <row r="49" spans="1:16" x14ac:dyDescent="0.25">
      <c r="A49" s="334"/>
      <c r="B49" s="335"/>
      <c r="C49" s="335"/>
      <c r="D49" s="335"/>
      <c r="E49" s="335"/>
      <c r="F49" s="335"/>
      <c r="G49" s="335"/>
      <c r="H49" s="335"/>
      <c r="I49" s="335"/>
      <c r="J49" s="335"/>
      <c r="K49" s="335"/>
      <c r="L49" s="335"/>
      <c r="M49" s="335"/>
      <c r="N49" s="335"/>
      <c r="O49" s="335"/>
      <c r="P49" s="336"/>
    </row>
    <row r="50" spans="1:16" x14ac:dyDescent="0.25">
      <c r="A50" s="334"/>
      <c r="B50" s="335"/>
      <c r="C50" s="335"/>
      <c r="D50" s="335"/>
      <c r="E50" s="335"/>
      <c r="F50" s="335"/>
      <c r="G50" s="335"/>
      <c r="H50" s="335"/>
      <c r="I50" s="335"/>
      <c r="J50" s="335"/>
      <c r="K50" s="335"/>
      <c r="L50" s="335"/>
      <c r="M50" s="335"/>
      <c r="N50" s="335"/>
      <c r="O50" s="335"/>
      <c r="P50" s="336"/>
    </row>
    <row r="51" spans="1:16" x14ac:dyDescent="0.25">
      <c r="A51" s="334"/>
      <c r="B51" s="335"/>
      <c r="C51" s="335"/>
      <c r="D51" s="335"/>
      <c r="E51" s="335"/>
      <c r="F51" s="335"/>
      <c r="G51" s="335"/>
      <c r="H51" s="335"/>
      <c r="I51" s="335"/>
      <c r="J51" s="335"/>
      <c r="K51" s="335"/>
      <c r="L51" s="335"/>
      <c r="M51" s="335"/>
      <c r="N51" s="335"/>
      <c r="O51" s="335"/>
      <c r="P51" s="336"/>
    </row>
    <row r="52" spans="1:16" x14ac:dyDescent="0.25">
      <c r="A52" s="334"/>
      <c r="B52" s="335"/>
      <c r="C52" s="335"/>
      <c r="D52" s="335"/>
      <c r="E52" s="335"/>
      <c r="F52" s="335"/>
      <c r="G52" s="335"/>
      <c r="H52" s="335"/>
      <c r="I52" s="335"/>
      <c r="J52" s="335"/>
      <c r="K52" s="335"/>
      <c r="L52" s="335"/>
      <c r="M52" s="335"/>
      <c r="N52" s="335"/>
      <c r="O52" s="335"/>
      <c r="P52" s="336"/>
    </row>
    <row r="53" spans="1:16" x14ac:dyDescent="0.25">
      <c r="A53" s="334"/>
      <c r="B53" s="335"/>
      <c r="C53" s="335"/>
      <c r="D53" s="335"/>
      <c r="E53" s="335"/>
      <c r="F53" s="335"/>
      <c r="G53" s="335"/>
      <c r="H53" s="335"/>
      <c r="I53" s="335"/>
      <c r="J53" s="335"/>
      <c r="K53" s="335"/>
      <c r="L53" s="335"/>
      <c r="M53" s="335"/>
      <c r="N53" s="335"/>
      <c r="O53" s="335"/>
      <c r="P53" s="336"/>
    </row>
    <row r="54" spans="1:16" x14ac:dyDescent="0.25">
      <c r="A54" s="334"/>
      <c r="B54" s="335"/>
      <c r="C54" s="335"/>
      <c r="D54" s="335"/>
      <c r="E54" s="335"/>
      <c r="F54" s="335"/>
      <c r="G54" s="335"/>
      <c r="H54" s="335"/>
      <c r="I54" s="335"/>
      <c r="J54" s="335"/>
      <c r="K54" s="335"/>
      <c r="L54" s="335"/>
      <c r="M54" s="335"/>
      <c r="N54" s="335"/>
      <c r="O54" s="335"/>
      <c r="P54" s="336"/>
    </row>
    <row r="55" spans="1:16" x14ac:dyDescent="0.25">
      <c r="A55" s="334"/>
      <c r="B55" s="335"/>
      <c r="C55" s="335"/>
      <c r="D55" s="335"/>
      <c r="E55" s="335"/>
      <c r="F55" s="335"/>
      <c r="G55" s="335"/>
      <c r="H55" s="335"/>
      <c r="I55" s="335"/>
      <c r="J55" s="335"/>
      <c r="K55" s="335"/>
      <c r="L55" s="335"/>
      <c r="M55" s="335"/>
      <c r="N55" s="335"/>
      <c r="O55" s="335"/>
      <c r="P55" s="336"/>
    </row>
    <row r="56" spans="1:16" x14ac:dyDescent="0.25">
      <c r="A56" s="334"/>
      <c r="B56" s="335"/>
      <c r="C56" s="335"/>
      <c r="D56" s="335"/>
      <c r="E56" s="335"/>
      <c r="F56" s="335"/>
      <c r="G56" s="335"/>
      <c r="H56" s="335"/>
      <c r="I56" s="335"/>
      <c r="J56" s="335"/>
      <c r="K56" s="335"/>
      <c r="L56" s="335"/>
      <c r="M56" s="335"/>
      <c r="N56" s="335"/>
      <c r="O56" s="335"/>
      <c r="P56" s="336"/>
    </row>
    <row r="57" spans="1:16" x14ac:dyDescent="0.25">
      <c r="A57" s="334"/>
      <c r="B57" s="335"/>
      <c r="C57" s="335"/>
      <c r="D57" s="335"/>
      <c r="E57" s="335"/>
      <c r="F57" s="335"/>
      <c r="G57" s="335"/>
      <c r="H57" s="335"/>
      <c r="I57" s="335"/>
      <c r="J57" s="335"/>
      <c r="K57" s="335"/>
      <c r="L57" s="335"/>
      <c r="M57" s="335"/>
      <c r="N57" s="335"/>
      <c r="O57" s="335"/>
      <c r="P57" s="336"/>
    </row>
    <row r="58" spans="1:16" x14ac:dyDescent="0.25">
      <c r="A58" s="334"/>
      <c r="B58" s="335"/>
      <c r="C58" s="335"/>
      <c r="D58" s="335"/>
      <c r="E58" s="335"/>
      <c r="F58" s="335"/>
      <c r="G58" s="335"/>
      <c r="H58" s="335"/>
      <c r="I58" s="335"/>
      <c r="J58" s="335"/>
      <c r="K58" s="335"/>
      <c r="L58" s="335"/>
      <c r="M58" s="335"/>
      <c r="N58" s="335"/>
      <c r="O58" s="335"/>
      <c r="P58" s="336"/>
    </row>
    <row r="59" spans="1:16" ht="47.25" customHeight="1" x14ac:dyDescent="0.25">
      <c r="A59" s="334"/>
      <c r="B59" s="335"/>
      <c r="C59" s="335"/>
      <c r="D59" s="335"/>
      <c r="E59" s="335"/>
      <c r="F59" s="335"/>
      <c r="G59" s="335"/>
      <c r="H59" s="335"/>
      <c r="I59" s="335"/>
      <c r="J59" s="335"/>
      <c r="K59" s="335"/>
      <c r="L59" s="335"/>
      <c r="M59" s="335"/>
      <c r="N59" s="335"/>
      <c r="O59" s="335"/>
      <c r="P59" s="336"/>
    </row>
    <row r="60" spans="1:16" x14ac:dyDescent="0.25">
      <c r="A60" s="334"/>
      <c r="B60" s="335"/>
      <c r="C60" s="335"/>
      <c r="D60" s="335"/>
      <c r="E60" s="335"/>
      <c r="F60" s="335"/>
      <c r="G60" s="335"/>
      <c r="H60" s="335"/>
      <c r="I60" s="335"/>
      <c r="J60" s="335"/>
      <c r="K60" s="335"/>
      <c r="L60" s="335"/>
      <c r="M60" s="335"/>
      <c r="N60" s="335"/>
      <c r="O60" s="335"/>
      <c r="P60" s="336"/>
    </row>
    <row r="61" spans="1:16" x14ac:dyDescent="0.25">
      <c r="A61" s="334"/>
      <c r="B61" s="335"/>
      <c r="C61" s="335"/>
      <c r="D61" s="335"/>
      <c r="E61" s="335"/>
      <c r="F61" s="335"/>
      <c r="G61" s="335"/>
      <c r="H61" s="335"/>
      <c r="I61" s="335"/>
      <c r="J61" s="335"/>
      <c r="K61" s="335"/>
      <c r="L61" s="335"/>
      <c r="M61" s="335"/>
      <c r="N61" s="335"/>
      <c r="O61" s="335"/>
      <c r="P61" s="336"/>
    </row>
    <row r="62" spans="1:16" x14ac:dyDescent="0.25">
      <c r="A62" s="334"/>
      <c r="B62" s="335"/>
      <c r="C62" s="335"/>
      <c r="D62" s="335"/>
      <c r="E62" s="335"/>
      <c r="F62" s="335"/>
      <c r="G62" s="335"/>
      <c r="H62" s="335"/>
      <c r="I62" s="335"/>
      <c r="J62" s="335"/>
      <c r="K62" s="335"/>
      <c r="L62" s="335"/>
      <c r="M62" s="335"/>
      <c r="N62" s="335"/>
      <c r="O62" s="335"/>
      <c r="P62" s="336"/>
    </row>
    <row r="63" spans="1:16" x14ac:dyDescent="0.25">
      <c r="A63" s="334"/>
      <c r="B63" s="335"/>
      <c r="C63" s="335"/>
      <c r="D63" s="335"/>
      <c r="E63" s="335"/>
      <c r="F63" s="335"/>
      <c r="G63" s="335"/>
      <c r="H63" s="335"/>
      <c r="I63" s="335"/>
      <c r="J63" s="335"/>
      <c r="K63" s="335"/>
      <c r="L63" s="335"/>
      <c r="M63" s="335"/>
      <c r="N63" s="335"/>
      <c r="O63" s="335"/>
      <c r="P63" s="336"/>
    </row>
    <row r="64" spans="1:16" x14ac:dyDescent="0.25">
      <c r="A64" s="334"/>
      <c r="B64" s="335"/>
      <c r="C64" s="335"/>
      <c r="D64" s="335"/>
      <c r="E64" s="335"/>
      <c r="F64" s="335"/>
      <c r="G64" s="335"/>
      <c r="H64" s="335"/>
      <c r="I64" s="335"/>
      <c r="J64" s="335"/>
      <c r="K64" s="335"/>
      <c r="L64" s="335"/>
      <c r="M64" s="335"/>
      <c r="N64" s="335"/>
      <c r="O64" s="335"/>
      <c r="P64" s="336"/>
    </row>
    <row r="65" spans="1:16" x14ac:dyDescent="0.25">
      <c r="A65" s="334"/>
      <c r="B65" s="335"/>
      <c r="C65" s="335"/>
      <c r="D65" s="335"/>
      <c r="E65" s="335"/>
      <c r="F65" s="335"/>
      <c r="G65" s="335"/>
      <c r="H65" s="335"/>
      <c r="I65" s="335"/>
      <c r="J65" s="335"/>
      <c r="K65" s="335"/>
      <c r="L65" s="335"/>
      <c r="M65" s="335"/>
      <c r="N65" s="335"/>
      <c r="O65" s="335"/>
      <c r="P65" s="336"/>
    </row>
    <row r="66" spans="1:16" x14ac:dyDescent="0.25">
      <c r="A66" s="334"/>
      <c r="B66" s="335"/>
      <c r="C66" s="335"/>
      <c r="D66" s="335"/>
      <c r="E66" s="335"/>
      <c r="F66" s="335"/>
      <c r="G66" s="335"/>
      <c r="H66" s="335"/>
      <c r="I66" s="335"/>
      <c r="J66" s="335"/>
      <c r="K66" s="335"/>
      <c r="L66" s="335"/>
      <c r="M66" s="335"/>
      <c r="N66" s="335"/>
      <c r="O66" s="335"/>
      <c r="P66" s="336"/>
    </row>
    <row r="67" spans="1:16" x14ac:dyDescent="0.25">
      <c r="A67" s="334"/>
      <c r="B67" s="335"/>
      <c r="C67" s="335"/>
      <c r="D67" s="335"/>
      <c r="E67" s="335"/>
      <c r="F67" s="335"/>
      <c r="G67" s="335"/>
      <c r="H67" s="335"/>
      <c r="I67" s="335"/>
      <c r="J67" s="335"/>
      <c r="K67" s="335"/>
      <c r="L67" s="335"/>
      <c r="M67" s="335"/>
      <c r="N67" s="335"/>
      <c r="O67" s="335"/>
      <c r="P67" s="336"/>
    </row>
    <row r="68" spans="1:16" x14ac:dyDescent="0.25">
      <c r="A68" s="334"/>
      <c r="B68" s="335"/>
      <c r="C68" s="335"/>
      <c r="D68" s="335"/>
      <c r="E68" s="335"/>
      <c r="F68" s="335"/>
      <c r="G68" s="335"/>
      <c r="H68" s="335"/>
      <c r="I68" s="335"/>
      <c r="J68" s="335"/>
      <c r="K68" s="335"/>
      <c r="L68" s="335"/>
      <c r="M68" s="335"/>
      <c r="N68" s="335"/>
      <c r="O68" s="335"/>
      <c r="P68" s="336"/>
    </row>
    <row r="69" spans="1:16" ht="176.25" customHeight="1" thickBot="1" x14ac:dyDescent="0.3">
      <c r="A69" s="337"/>
      <c r="B69" s="338"/>
      <c r="C69" s="338"/>
      <c r="D69" s="338"/>
      <c r="E69" s="338"/>
      <c r="F69" s="338"/>
      <c r="G69" s="338"/>
      <c r="H69" s="338"/>
      <c r="I69" s="338"/>
      <c r="J69" s="338"/>
      <c r="K69" s="338"/>
      <c r="L69" s="338"/>
      <c r="M69" s="338"/>
      <c r="N69" s="338"/>
      <c r="O69" s="338"/>
      <c r="P69" s="339"/>
    </row>
  </sheetData>
  <mergeCells count="11">
    <mergeCell ref="B5:O5"/>
    <mergeCell ref="D2:P2"/>
    <mergeCell ref="B3:G3"/>
    <mergeCell ref="H3:K3"/>
    <mergeCell ref="L3:O3"/>
    <mergeCell ref="B4:O4"/>
    <mergeCell ref="A9:P10"/>
    <mergeCell ref="D11:N11"/>
    <mergeCell ref="B6:O6"/>
    <mergeCell ref="D8:N8"/>
    <mergeCell ref="A12:P69"/>
  </mergeCells>
  <printOptions horizontalCentered="1"/>
  <pageMargins left="0.23622047244094491" right="0" top="0.15748031496062992" bottom="0.11811023622047245" header="0.11811023622047245" footer="0.11811023622047245"/>
  <pageSetup paperSize="9" scale="50" fitToHeight="0" orientation="portrait" r:id="rId1"/>
  <headerFooter alignWithMargins="0">
    <oddFooter>&amp;LHERA - Podaci za kvartalno istraživanje tržišta plina u Republici Hrvatskoj - 2022.&amp;R&amp;P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T157"/>
  <sheetViews>
    <sheetView tabSelected="1" topLeftCell="A4" zoomScale="80" zoomScaleNormal="80" workbookViewId="0">
      <selection activeCell="L3" sqref="L3:O3"/>
    </sheetView>
  </sheetViews>
  <sheetFormatPr defaultColWidth="9.1796875" defaultRowHeight="12.5" x14ac:dyDescent="0.25"/>
  <cols>
    <col min="1" max="1" width="1.54296875" style="1" customWidth="1"/>
    <col min="2" max="2" width="3.81640625" style="1" customWidth="1"/>
    <col min="3" max="3" width="25.1796875" style="1" customWidth="1"/>
    <col min="4" max="4" width="14.453125" style="1" customWidth="1"/>
    <col min="5" max="5" width="17.26953125" style="1" customWidth="1"/>
    <col min="6" max="6" width="12.81640625" style="1" customWidth="1"/>
    <col min="7" max="7" width="18.26953125" style="1" customWidth="1"/>
    <col min="8" max="8" width="12.81640625" style="1" customWidth="1"/>
    <col min="9" max="9" width="16.1796875" style="1" customWidth="1"/>
    <col min="10" max="15" width="13" style="1" customWidth="1"/>
    <col min="16" max="16" width="3.1796875" style="1" customWidth="1"/>
    <col min="17" max="17" width="15" style="1" customWidth="1"/>
    <col min="18" max="18" width="9.1796875" style="1"/>
    <col min="19" max="19" width="9.1796875" style="1" customWidth="1"/>
    <col min="20" max="16384" width="9.1796875" style="1"/>
  </cols>
  <sheetData>
    <row r="1" spans="1:18" ht="6.75" customHeight="1" thickBot="1" x14ac:dyDescent="0.3">
      <c r="A1" s="3"/>
      <c r="B1" s="3"/>
      <c r="C1" s="3"/>
      <c r="D1" s="3"/>
      <c r="E1" s="3"/>
      <c r="F1" s="3"/>
      <c r="G1" s="3"/>
      <c r="H1" s="3"/>
      <c r="I1" s="3"/>
      <c r="J1" s="3"/>
      <c r="K1" s="3"/>
      <c r="L1" s="3"/>
      <c r="M1" s="3"/>
      <c r="N1" s="3"/>
      <c r="O1" s="3"/>
      <c r="P1" s="3"/>
    </row>
    <row r="2" spans="1:18" x14ac:dyDescent="0.25">
      <c r="A2" s="32"/>
      <c r="B2" s="33"/>
      <c r="C2" s="33"/>
      <c r="D2" s="340"/>
      <c r="E2" s="340"/>
      <c r="F2" s="340"/>
      <c r="G2" s="340"/>
      <c r="H2" s="340"/>
      <c r="I2" s="340"/>
      <c r="J2" s="340"/>
      <c r="K2" s="340"/>
      <c r="L2" s="340"/>
      <c r="M2" s="340"/>
      <c r="N2" s="340"/>
      <c r="O2" s="340"/>
      <c r="P2" s="341"/>
    </row>
    <row r="3" spans="1:18" ht="58.5" customHeight="1" x14ac:dyDescent="0.25">
      <c r="A3" s="34"/>
      <c r="B3" s="342" t="s">
        <v>119</v>
      </c>
      <c r="C3" s="343"/>
      <c r="D3" s="343"/>
      <c r="E3" s="343"/>
      <c r="F3" s="343"/>
      <c r="G3" s="344"/>
      <c r="H3" s="596" t="s">
        <v>120</v>
      </c>
      <c r="I3" s="596"/>
      <c r="J3" s="596"/>
      <c r="K3" s="596"/>
      <c r="L3" s="346" t="s">
        <v>160</v>
      </c>
      <c r="M3" s="347"/>
      <c r="N3" s="347"/>
      <c r="O3" s="348"/>
      <c r="P3" s="4"/>
    </row>
    <row r="4" spans="1:18" ht="54.75" customHeight="1" x14ac:dyDescent="0.25">
      <c r="A4" s="34"/>
      <c r="B4" s="349" t="s">
        <v>121</v>
      </c>
      <c r="C4" s="350"/>
      <c r="D4" s="350"/>
      <c r="E4" s="350"/>
      <c r="F4" s="350"/>
      <c r="G4" s="350"/>
      <c r="H4" s="350"/>
      <c r="I4" s="350"/>
      <c r="J4" s="350"/>
      <c r="K4" s="350"/>
      <c r="L4" s="350"/>
      <c r="M4" s="350"/>
      <c r="N4" s="350"/>
      <c r="O4" s="351"/>
      <c r="P4" s="4"/>
    </row>
    <row r="5" spans="1:18" ht="50.25" customHeight="1" x14ac:dyDescent="0.25">
      <c r="A5" s="34"/>
      <c r="B5" s="645" t="s">
        <v>122</v>
      </c>
      <c r="C5" s="646"/>
      <c r="D5" s="646"/>
      <c r="E5" s="646"/>
      <c r="F5" s="646"/>
      <c r="G5" s="646"/>
      <c r="H5" s="646"/>
      <c r="I5" s="646"/>
      <c r="J5" s="646"/>
      <c r="K5" s="646"/>
      <c r="L5" s="646"/>
      <c r="M5" s="646"/>
      <c r="N5" s="646"/>
      <c r="O5" s="647"/>
      <c r="P5" s="4"/>
    </row>
    <row r="6" spans="1:18" ht="34.5" customHeight="1" x14ac:dyDescent="0.25">
      <c r="A6" s="34"/>
      <c r="B6" s="648" t="s">
        <v>123</v>
      </c>
      <c r="C6" s="649"/>
      <c r="D6" s="649"/>
      <c r="E6" s="649"/>
      <c r="F6" s="649"/>
      <c r="G6" s="649"/>
      <c r="H6" s="649"/>
      <c r="I6" s="649"/>
      <c r="J6" s="649"/>
      <c r="K6" s="649"/>
      <c r="L6" s="649"/>
      <c r="M6" s="649"/>
      <c r="N6" s="649"/>
      <c r="O6" s="650"/>
      <c r="P6" s="4"/>
    </row>
    <row r="7" spans="1:18" ht="13.5" customHeight="1" thickBot="1" x14ac:dyDescent="0.3">
      <c r="A7" s="35"/>
      <c r="B7" s="36"/>
      <c r="C7" s="36"/>
      <c r="D7" s="37"/>
      <c r="E7" s="37"/>
      <c r="F7" s="37"/>
      <c r="G7" s="37"/>
      <c r="H7" s="37"/>
      <c r="I7" s="37"/>
      <c r="J7" s="37"/>
      <c r="K7" s="37"/>
      <c r="L7" s="37"/>
      <c r="M7" s="37"/>
      <c r="N7" s="37"/>
      <c r="O7" s="5"/>
      <c r="P7" s="6"/>
    </row>
    <row r="8" spans="1:18" ht="15" customHeight="1" thickBot="1" x14ac:dyDescent="0.3">
      <c r="A8" s="38"/>
      <c r="B8" s="38"/>
      <c r="C8" s="38"/>
      <c r="D8" s="327"/>
      <c r="E8" s="327"/>
      <c r="F8" s="327"/>
      <c r="G8" s="327"/>
      <c r="H8" s="327"/>
      <c r="I8" s="327"/>
      <c r="J8" s="327"/>
      <c r="K8" s="327"/>
      <c r="L8" s="327"/>
      <c r="M8" s="327"/>
      <c r="N8" s="327"/>
      <c r="O8" s="2"/>
      <c r="P8" s="2"/>
    </row>
    <row r="9" spans="1:18" s="53" customFormat="1" ht="20.25" customHeight="1" x14ac:dyDescent="0.35">
      <c r="A9" s="45"/>
      <c r="B9" s="46" t="s">
        <v>5</v>
      </c>
      <c r="C9" s="47" t="s">
        <v>124</v>
      </c>
      <c r="D9" s="48"/>
      <c r="E9" s="49"/>
      <c r="F9" s="49"/>
      <c r="G9" s="50"/>
      <c r="H9" s="50"/>
      <c r="I9" s="51"/>
      <c r="J9" s="51"/>
      <c r="K9" s="51"/>
      <c r="L9" s="51"/>
      <c r="M9" s="51"/>
      <c r="N9" s="51"/>
      <c r="O9" s="51"/>
      <c r="P9" s="52"/>
    </row>
    <row r="10" spans="1:18" s="53" customFormat="1" ht="30.75" customHeight="1" x14ac:dyDescent="0.35">
      <c r="A10" s="54"/>
      <c r="B10" s="55" t="s">
        <v>1</v>
      </c>
      <c r="C10" s="604" t="s">
        <v>125</v>
      </c>
      <c r="D10" s="604"/>
      <c r="E10" s="604"/>
      <c r="F10" s="604"/>
      <c r="G10" s="311"/>
      <c r="H10" s="56"/>
      <c r="I10" s="598"/>
      <c r="J10" s="599"/>
      <c r="K10" s="599"/>
      <c r="L10" s="599"/>
      <c r="M10" s="599"/>
      <c r="N10" s="599"/>
      <c r="O10" s="600"/>
      <c r="P10" s="57"/>
    </row>
    <row r="11" spans="1:18" s="53" customFormat="1" ht="19.5" customHeight="1" x14ac:dyDescent="0.35">
      <c r="A11" s="54"/>
      <c r="B11" s="55" t="s">
        <v>2</v>
      </c>
      <c r="C11" s="604" t="s">
        <v>126</v>
      </c>
      <c r="D11" s="604"/>
      <c r="E11" s="604"/>
      <c r="F11" s="604"/>
      <c r="G11" s="312"/>
      <c r="H11" s="58"/>
      <c r="I11" s="601"/>
      <c r="J11" s="602"/>
      <c r="K11" s="602"/>
      <c r="L11" s="602"/>
      <c r="M11" s="602"/>
      <c r="N11" s="602"/>
      <c r="O11" s="603"/>
      <c r="P11" s="57"/>
    </row>
    <row r="12" spans="1:18" s="53" customFormat="1" ht="19.5" customHeight="1" x14ac:dyDescent="0.35">
      <c r="A12" s="54"/>
      <c r="B12" s="55" t="s">
        <v>3</v>
      </c>
      <c r="C12" s="604" t="s">
        <v>127</v>
      </c>
      <c r="D12" s="604"/>
      <c r="E12" s="604"/>
      <c r="F12" s="604"/>
      <c r="G12" s="312"/>
      <c r="H12" s="58"/>
      <c r="I12" s="601"/>
      <c r="J12" s="602"/>
      <c r="K12" s="602"/>
      <c r="L12" s="602"/>
      <c r="M12" s="602"/>
      <c r="N12" s="602"/>
      <c r="O12" s="603"/>
      <c r="P12" s="57"/>
      <c r="R12" s="59"/>
    </row>
    <row r="13" spans="1:18" s="53" customFormat="1" ht="19.5" customHeight="1" x14ac:dyDescent="0.35">
      <c r="A13" s="54"/>
      <c r="B13" s="55" t="s">
        <v>55</v>
      </c>
      <c r="C13" s="604" t="s">
        <v>128</v>
      </c>
      <c r="D13" s="604"/>
      <c r="E13" s="604"/>
      <c r="F13" s="604"/>
      <c r="G13" s="313"/>
      <c r="H13" s="60"/>
      <c r="I13" s="651"/>
      <c r="J13" s="652"/>
      <c r="K13" s="653"/>
      <c r="L13" s="314"/>
      <c r="M13" s="314"/>
      <c r="N13" s="314"/>
      <c r="O13" s="314"/>
      <c r="P13" s="57"/>
      <c r="R13" s="59"/>
    </row>
    <row r="14" spans="1:18" s="53" customFormat="1" ht="19.5" customHeight="1" x14ac:dyDescent="0.35">
      <c r="A14" s="54"/>
      <c r="B14" s="55" t="s">
        <v>56</v>
      </c>
      <c r="C14" s="604" t="s">
        <v>129</v>
      </c>
      <c r="D14" s="604"/>
      <c r="E14" s="604"/>
      <c r="F14" s="604"/>
      <c r="G14" s="604"/>
      <c r="H14" s="60"/>
      <c r="I14" s="601"/>
      <c r="J14" s="602"/>
      <c r="K14" s="603"/>
      <c r="L14" s="315"/>
      <c r="M14" s="314"/>
      <c r="N14" s="314"/>
      <c r="O14" s="314"/>
      <c r="P14" s="57"/>
      <c r="R14" s="59"/>
    </row>
    <row r="15" spans="1:18" s="53" customFormat="1" ht="30.75" customHeight="1" x14ac:dyDescent="0.35">
      <c r="A15" s="54"/>
      <c r="B15" s="55" t="s">
        <v>57</v>
      </c>
      <c r="C15" s="604" t="s">
        <v>130</v>
      </c>
      <c r="D15" s="604"/>
      <c r="E15" s="604"/>
      <c r="F15" s="604"/>
      <c r="G15" s="604"/>
      <c r="H15" s="60"/>
      <c r="I15" s="654"/>
      <c r="J15" s="602"/>
      <c r="K15" s="602"/>
      <c r="L15" s="602"/>
      <c r="M15" s="602"/>
      <c r="N15" s="602"/>
      <c r="O15" s="603"/>
      <c r="P15" s="57"/>
      <c r="R15" s="59"/>
    </row>
    <row r="16" spans="1:18" s="53" customFormat="1" ht="12.75" customHeight="1" thickBot="1" x14ac:dyDescent="0.4">
      <c r="A16" s="61"/>
      <c r="B16" s="62"/>
      <c r="C16" s="62"/>
      <c r="D16" s="62"/>
      <c r="E16" s="62"/>
      <c r="F16" s="62"/>
      <c r="G16" s="63"/>
      <c r="H16" s="63"/>
      <c r="I16" s="64"/>
      <c r="J16" s="64"/>
      <c r="K16" s="63"/>
      <c r="L16" s="63"/>
      <c r="M16" s="63"/>
      <c r="N16" s="63"/>
      <c r="O16" s="63"/>
      <c r="P16" s="65"/>
      <c r="R16" s="59"/>
    </row>
    <row r="17" spans="1:18" s="53" customFormat="1" ht="28.5" customHeight="1" x14ac:dyDescent="0.35">
      <c r="A17" s="66"/>
      <c r="B17" s="66"/>
      <c r="C17" s="66"/>
      <c r="D17" s="66"/>
      <c r="E17" s="66"/>
      <c r="F17" s="66"/>
      <c r="G17" s="67"/>
      <c r="H17" s="67"/>
      <c r="I17" s="68"/>
      <c r="J17" s="68"/>
      <c r="K17" s="67"/>
      <c r="L17" s="67"/>
      <c r="M17" s="67"/>
      <c r="N17" s="67"/>
      <c r="O17" s="67"/>
      <c r="P17" s="67"/>
      <c r="R17" s="59"/>
    </row>
    <row r="18" spans="1:18" s="74" customFormat="1" ht="16.5" customHeight="1" x14ac:dyDescent="0.25">
      <c r="A18" s="69" t="s">
        <v>50</v>
      </c>
      <c r="B18" s="70"/>
      <c r="C18" s="71"/>
      <c r="D18" s="71"/>
      <c r="E18" s="71"/>
      <c r="F18" s="71"/>
      <c r="G18" s="72"/>
      <c r="H18" s="72"/>
      <c r="I18" s="73"/>
      <c r="J18" s="73"/>
      <c r="K18" s="72"/>
      <c r="L18" s="72"/>
      <c r="M18" s="72"/>
      <c r="N18" s="72"/>
      <c r="O18" s="72"/>
      <c r="P18" s="72"/>
    </row>
    <row r="19" spans="1:18" s="74" customFormat="1" ht="10.5" customHeight="1" thickBot="1" x14ac:dyDescent="0.3">
      <c r="A19" s="75"/>
      <c r="B19" s="75"/>
      <c r="C19" s="75"/>
      <c r="D19" s="75"/>
      <c r="E19" s="75"/>
      <c r="F19" s="75"/>
      <c r="G19" s="76"/>
      <c r="H19" s="76"/>
      <c r="I19" s="77"/>
      <c r="J19" s="77"/>
      <c r="K19" s="76"/>
      <c r="L19" s="76"/>
      <c r="M19" s="76"/>
      <c r="N19" s="76"/>
      <c r="O19" s="76"/>
      <c r="P19" s="76"/>
    </row>
    <row r="20" spans="1:18" s="74" customFormat="1" ht="18.75" customHeight="1" x14ac:dyDescent="0.3">
      <c r="A20" s="34"/>
      <c r="B20" s="78" t="s">
        <v>4</v>
      </c>
      <c r="C20" s="79" t="s">
        <v>65</v>
      </c>
      <c r="D20" s="241"/>
      <c r="E20" s="241"/>
      <c r="F20" s="241"/>
      <c r="G20" s="80"/>
      <c r="H20" s="80"/>
      <c r="I20" s="80"/>
      <c r="J20" s="80"/>
      <c r="K20" s="81"/>
      <c r="L20" s="81"/>
      <c r="M20" s="81"/>
      <c r="N20" s="81"/>
      <c r="O20" s="81"/>
      <c r="P20" s="82"/>
    </row>
    <row r="21" spans="1:18" s="74" customFormat="1" ht="9.75" customHeight="1" thickBot="1" x14ac:dyDescent="0.3">
      <c r="A21" s="83"/>
      <c r="B21" s="241"/>
      <c r="C21" s="241"/>
      <c r="D21" s="241"/>
      <c r="E21" s="241"/>
      <c r="F21" s="241"/>
      <c r="G21" s="84"/>
      <c r="H21" s="84"/>
      <c r="I21" s="85"/>
      <c r="J21" s="85"/>
      <c r="K21" s="86"/>
      <c r="L21" s="86"/>
      <c r="M21" s="86"/>
      <c r="N21" s="86"/>
      <c r="O21" s="86"/>
      <c r="P21" s="87"/>
    </row>
    <row r="22" spans="1:18" ht="41.25" customHeight="1" thickBot="1" x14ac:dyDescent="0.3">
      <c r="A22" s="83"/>
      <c r="B22" s="241"/>
      <c r="C22" s="88"/>
      <c r="D22" s="605" t="s">
        <v>15</v>
      </c>
      <c r="E22" s="606"/>
      <c r="F22" s="607"/>
      <c r="G22" s="607"/>
      <c r="H22" s="605" t="s">
        <v>16</v>
      </c>
      <c r="I22" s="606"/>
      <c r="J22" s="607"/>
      <c r="K22" s="607"/>
      <c r="L22" s="608" t="s">
        <v>14</v>
      </c>
      <c r="M22" s="609"/>
      <c r="N22" s="610"/>
      <c r="O22" s="611"/>
      <c r="P22" s="87"/>
    </row>
    <row r="23" spans="1:18" s="74" customFormat="1" ht="111" customHeight="1" thickBot="1" x14ac:dyDescent="0.3">
      <c r="A23" s="89"/>
      <c r="B23" s="487" t="s">
        <v>39</v>
      </c>
      <c r="C23" s="488"/>
      <c r="D23" s="90" t="s">
        <v>40</v>
      </c>
      <c r="E23" s="91" t="s">
        <v>9</v>
      </c>
      <c r="F23" s="92" t="s">
        <v>68</v>
      </c>
      <c r="G23" s="93" t="s">
        <v>67</v>
      </c>
      <c r="H23" s="90" t="s">
        <v>43</v>
      </c>
      <c r="I23" s="91" t="s">
        <v>9</v>
      </c>
      <c r="J23" s="92" t="s">
        <v>68</v>
      </c>
      <c r="K23" s="93" t="s">
        <v>67</v>
      </c>
      <c r="L23" s="246" t="s">
        <v>44</v>
      </c>
      <c r="M23" s="247" t="s">
        <v>9</v>
      </c>
      <c r="N23" s="237" t="s">
        <v>68</v>
      </c>
      <c r="O23" s="93" t="s">
        <v>67</v>
      </c>
      <c r="P23" s="87"/>
    </row>
    <row r="24" spans="1:18" s="74" customFormat="1" ht="27.75" customHeight="1" x14ac:dyDescent="0.25">
      <c r="A24" s="94"/>
      <c r="B24" s="95" t="s">
        <v>30</v>
      </c>
      <c r="C24" s="96" t="s">
        <v>18</v>
      </c>
      <c r="D24" s="249"/>
      <c r="E24" s="250"/>
      <c r="F24" s="251"/>
      <c r="G24" s="251"/>
      <c r="H24" s="249"/>
      <c r="I24" s="250"/>
      <c r="J24" s="251"/>
      <c r="K24" s="252"/>
      <c r="L24" s="7">
        <f>D24+H24</f>
        <v>0</v>
      </c>
      <c r="M24" s="8">
        <f>E24+I24</f>
        <v>0</v>
      </c>
      <c r="N24" s="238" t="e">
        <f>(E24*F24+I24*J24)/M24</f>
        <v>#DIV/0!</v>
      </c>
      <c r="O24" s="9" t="e">
        <f>(E24*G24+I24*K24)/M24</f>
        <v>#DIV/0!</v>
      </c>
      <c r="P24" s="87"/>
    </row>
    <row r="25" spans="1:18" s="74" customFormat="1" ht="26.25" customHeight="1" x14ac:dyDescent="0.25">
      <c r="A25" s="94"/>
      <c r="B25" s="97" t="s">
        <v>31</v>
      </c>
      <c r="C25" s="98" t="s">
        <v>19</v>
      </c>
      <c r="D25" s="253"/>
      <c r="E25" s="254"/>
      <c r="F25" s="255"/>
      <c r="G25" s="255"/>
      <c r="H25" s="253"/>
      <c r="I25" s="254"/>
      <c r="J25" s="255"/>
      <c r="K25" s="256"/>
      <c r="L25" s="10">
        <f t="shared" ref="L25:M32" si="0">D25+H25</f>
        <v>0</v>
      </c>
      <c r="M25" s="11">
        <f t="shared" si="0"/>
        <v>0</v>
      </c>
      <c r="N25" s="239" t="e">
        <f t="shared" ref="N25:N32" si="1">(E25*F25+I25*J25)/M25</f>
        <v>#DIV/0!</v>
      </c>
      <c r="O25" s="12" t="e">
        <f t="shared" ref="O25:O32" si="2">(E25*G25+I25*K25)/M25</f>
        <v>#DIV/0!</v>
      </c>
      <c r="P25" s="87"/>
    </row>
    <row r="26" spans="1:18" s="74" customFormat="1" ht="27" customHeight="1" x14ac:dyDescent="0.25">
      <c r="A26" s="94"/>
      <c r="B26" s="99" t="s">
        <v>32</v>
      </c>
      <c r="C26" s="98" t="s">
        <v>20</v>
      </c>
      <c r="D26" s="253"/>
      <c r="E26" s="254"/>
      <c r="F26" s="255"/>
      <c r="G26" s="255"/>
      <c r="H26" s="253"/>
      <c r="I26" s="254"/>
      <c r="J26" s="255"/>
      <c r="K26" s="256"/>
      <c r="L26" s="10">
        <f t="shared" si="0"/>
        <v>0</v>
      </c>
      <c r="M26" s="11">
        <f t="shared" si="0"/>
        <v>0</v>
      </c>
      <c r="N26" s="239" t="e">
        <f t="shared" si="1"/>
        <v>#DIV/0!</v>
      </c>
      <c r="O26" s="12" t="e">
        <f t="shared" si="2"/>
        <v>#DIV/0!</v>
      </c>
      <c r="P26" s="87"/>
    </row>
    <row r="27" spans="1:18" s="74" customFormat="1" ht="27" customHeight="1" x14ac:dyDescent="0.25">
      <c r="A27" s="94"/>
      <c r="B27" s="99" t="s">
        <v>33</v>
      </c>
      <c r="C27" s="98" t="s">
        <v>21</v>
      </c>
      <c r="D27" s="253"/>
      <c r="E27" s="254"/>
      <c r="F27" s="255"/>
      <c r="G27" s="255"/>
      <c r="H27" s="253"/>
      <c r="I27" s="254"/>
      <c r="J27" s="255"/>
      <c r="K27" s="256"/>
      <c r="L27" s="10">
        <f t="shared" si="0"/>
        <v>0</v>
      </c>
      <c r="M27" s="11">
        <f t="shared" si="0"/>
        <v>0</v>
      </c>
      <c r="N27" s="239" t="e">
        <f t="shared" si="1"/>
        <v>#DIV/0!</v>
      </c>
      <c r="O27" s="12" t="e">
        <f t="shared" si="2"/>
        <v>#DIV/0!</v>
      </c>
      <c r="P27" s="87"/>
    </row>
    <row r="28" spans="1:18" s="74" customFormat="1" ht="27" customHeight="1" x14ac:dyDescent="0.25">
      <c r="A28" s="94"/>
      <c r="B28" s="100" t="s">
        <v>34</v>
      </c>
      <c r="C28" s="98" t="s">
        <v>22</v>
      </c>
      <c r="D28" s="253"/>
      <c r="E28" s="254"/>
      <c r="F28" s="255"/>
      <c r="G28" s="255"/>
      <c r="H28" s="253"/>
      <c r="I28" s="254"/>
      <c r="J28" s="255"/>
      <c r="K28" s="256"/>
      <c r="L28" s="10">
        <f t="shared" si="0"/>
        <v>0</v>
      </c>
      <c r="M28" s="11">
        <f t="shared" si="0"/>
        <v>0</v>
      </c>
      <c r="N28" s="239" t="e">
        <f t="shared" si="1"/>
        <v>#DIV/0!</v>
      </c>
      <c r="O28" s="12" t="e">
        <f t="shared" si="2"/>
        <v>#DIV/0!</v>
      </c>
      <c r="P28" s="87"/>
    </row>
    <row r="29" spans="1:18" s="74" customFormat="1" ht="27" customHeight="1" x14ac:dyDescent="0.25">
      <c r="A29" s="94"/>
      <c r="B29" s="97" t="s">
        <v>35</v>
      </c>
      <c r="C29" s="98" t="s">
        <v>23</v>
      </c>
      <c r="D29" s="253"/>
      <c r="E29" s="254"/>
      <c r="F29" s="255"/>
      <c r="G29" s="255"/>
      <c r="H29" s="253"/>
      <c r="I29" s="254"/>
      <c r="J29" s="255"/>
      <c r="K29" s="256"/>
      <c r="L29" s="10">
        <f t="shared" si="0"/>
        <v>0</v>
      </c>
      <c r="M29" s="11">
        <f t="shared" si="0"/>
        <v>0</v>
      </c>
      <c r="N29" s="239" t="e">
        <f t="shared" si="1"/>
        <v>#DIV/0!</v>
      </c>
      <c r="O29" s="12" t="e">
        <f t="shared" si="2"/>
        <v>#DIV/0!</v>
      </c>
      <c r="P29" s="87"/>
    </row>
    <row r="30" spans="1:18" s="74" customFormat="1" ht="27" customHeight="1" x14ac:dyDescent="0.25">
      <c r="A30" s="94"/>
      <c r="B30" s="97" t="s">
        <v>36</v>
      </c>
      <c r="C30" s="98" t="s">
        <v>24</v>
      </c>
      <c r="D30" s="253"/>
      <c r="E30" s="254"/>
      <c r="F30" s="255"/>
      <c r="G30" s="255"/>
      <c r="H30" s="253"/>
      <c r="I30" s="254"/>
      <c r="J30" s="255"/>
      <c r="K30" s="256"/>
      <c r="L30" s="10">
        <f t="shared" si="0"/>
        <v>0</v>
      </c>
      <c r="M30" s="11">
        <f t="shared" si="0"/>
        <v>0</v>
      </c>
      <c r="N30" s="239" t="e">
        <f t="shared" si="1"/>
        <v>#DIV/0!</v>
      </c>
      <c r="O30" s="12" t="e">
        <f t="shared" si="2"/>
        <v>#DIV/0!</v>
      </c>
      <c r="P30" s="87"/>
    </row>
    <row r="31" spans="1:18" s="74" customFormat="1" ht="27" customHeight="1" x14ac:dyDescent="0.25">
      <c r="A31" s="94"/>
      <c r="B31" s="97" t="s">
        <v>37</v>
      </c>
      <c r="C31" s="98" t="s">
        <v>25</v>
      </c>
      <c r="D31" s="253"/>
      <c r="E31" s="254"/>
      <c r="F31" s="255"/>
      <c r="G31" s="255"/>
      <c r="H31" s="253"/>
      <c r="I31" s="254"/>
      <c r="J31" s="255"/>
      <c r="K31" s="256"/>
      <c r="L31" s="10">
        <f t="shared" si="0"/>
        <v>0</v>
      </c>
      <c r="M31" s="11">
        <f t="shared" si="0"/>
        <v>0</v>
      </c>
      <c r="N31" s="239" t="e">
        <f t="shared" si="1"/>
        <v>#DIV/0!</v>
      </c>
      <c r="O31" s="12" t="e">
        <f t="shared" si="2"/>
        <v>#DIV/0!</v>
      </c>
      <c r="P31" s="87"/>
    </row>
    <row r="32" spans="1:18" s="74" customFormat="1" ht="27" customHeight="1" thickBot="1" x14ac:dyDescent="0.3">
      <c r="A32" s="94"/>
      <c r="B32" s="101" t="s">
        <v>38</v>
      </c>
      <c r="C32" s="102" t="s">
        <v>26</v>
      </c>
      <c r="D32" s="257"/>
      <c r="E32" s="258"/>
      <c r="F32" s="259"/>
      <c r="G32" s="259"/>
      <c r="H32" s="257"/>
      <c r="I32" s="258"/>
      <c r="J32" s="259"/>
      <c r="K32" s="260"/>
      <c r="L32" s="13">
        <f t="shared" si="0"/>
        <v>0</v>
      </c>
      <c r="M32" s="14">
        <f t="shared" si="0"/>
        <v>0</v>
      </c>
      <c r="N32" s="240" t="e">
        <f t="shared" si="1"/>
        <v>#DIV/0!</v>
      </c>
      <c r="O32" s="15" t="e">
        <f t="shared" si="2"/>
        <v>#DIV/0!</v>
      </c>
      <c r="P32" s="87"/>
    </row>
    <row r="33" spans="1:16" s="74" customFormat="1" ht="27.75" customHeight="1" thickTop="1" thickBot="1" x14ac:dyDescent="0.3">
      <c r="A33" s="242"/>
      <c r="B33" s="103"/>
      <c r="C33" s="104" t="s">
        <v>8</v>
      </c>
      <c r="D33" s="244">
        <f>SUM(D24:D32)</f>
        <v>0</v>
      </c>
      <c r="E33" s="243">
        <f>SUM(E24:E32)</f>
        <v>0</v>
      </c>
      <c r="F33" s="236">
        <f>IFERROR((E24*F24+E25*F25+E26*F26+E27*F27+E28*F28+E29*F29+E30*F30+E31*F31+E32*F32)/E33,0)</f>
        <v>0</v>
      </c>
      <c r="G33" s="245">
        <f>IFERROR((E24*G24+E25*G25+E26*G26+E27*G27+E28*G28+E29*G29+E30*G30+E31*G31+E32*G32)/E33,0)</f>
        <v>0</v>
      </c>
      <c r="H33" s="244">
        <f>SUM(H24:H32)</f>
        <v>0</v>
      </c>
      <c r="I33" s="243">
        <f>SUM(I24:I32)</f>
        <v>0</v>
      </c>
      <c r="J33" s="236">
        <f>IFERROR((I24*J24+I25*J25+I26*J26+I27*J27+I28*J28+I29*J29+I30*J30+I31*J31+I32*J32)/I33,0)</f>
        <v>0</v>
      </c>
      <c r="K33" s="245">
        <f>IFERROR((I24*K24+I25*K25+I26*K26+I27*K27+I28*K28+I29*K29+I30*K30+I31*K31+I32*K32)/I33,0)</f>
        <v>0</v>
      </c>
      <c r="L33" s="244">
        <f>SUM(L24:L32)</f>
        <v>0</v>
      </c>
      <c r="M33" s="243">
        <f>SUM(M24:M32)</f>
        <v>0</v>
      </c>
      <c r="N33" s="236">
        <f>IFERROR(((E24*F24+E25*F25+E26*F26+E27*F27+E28*F28+E29*F29+E30*F30+E31*F31+E32*F32)+(I24*J24+I25*J25+I26*J26+I27*J27+I28*J28+I29*J29+I30*J30+I31*J31+I32*J32))/M33,0)</f>
        <v>0</v>
      </c>
      <c r="O33" s="245">
        <f>IFERROR(((E24*G24+E25*G25+E26*G26+E27*G27+E28*G28+E29*G29+E30*G30+E31*G31+E32*G32)+(I24*K24+I25*K25+I26*K26+I27*K27+I28*K28+I29*K29+I30*K30+I31*K31+I32*K32))/M33,0)</f>
        <v>0</v>
      </c>
      <c r="P33" s="87"/>
    </row>
    <row r="34" spans="1:16" s="74" customFormat="1" ht="37.5" customHeight="1" x14ac:dyDescent="0.25">
      <c r="A34" s="242"/>
      <c r="B34" s="612" t="s">
        <v>49</v>
      </c>
      <c r="C34" s="612"/>
      <c r="D34" s="612"/>
      <c r="E34" s="612"/>
      <c r="F34" s="612"/>
      <c r="G34" s="612"/>
      <c r="H34" s="612"/>
      <c r="I34" s="612"/>
      <c r="J34" s="612"/>
      <c r="K34" s="612"/>
      <c r="L34" s="612"/>
      <c r="M34" s="612"/>
      <c r="N34" s="612"/>
      <c r="O34" s="612"/>
      <c r="P34" s="82"/>
    </row>
    <row r="35" spans="1:16" s="107" customFormat="1" ht="10.5" customHeight="1" thickBot="1" x14ac:dyDescent="0.3">
      <c r="A35" s="105"/>
      <c r="B35" s="106"/>
      <c r="C35" s="106"/>
      <c r="D35" s="106"/>
      <c r="E35" s="106"/>
      <c r="F35" s="106"/>
      <c r="G35" s="58"/>
      <c r="H35" s="58"/>
      <c r="I35" s="58"/>
      <c r="J35" s="58"/>
      <c r="K35" s="58"/>
      <c r="L35" s="58"/>
      <c r="M35" s="58"/>
      <c r="N35" s="58"/>
      <c r="O35" s="58"/>
      <c r="P35" s="82"/>
    </row>
    <row r="36" spans="1:16" s="109" customFormat="1" ht="27" customHeight="1" thickBot="1" x14ac:dyDescent="0.3">
      <c r="A36" s="89"/>
      <c r="B36" s="487" t="s">
        <v>60</v>
      </c>
      <c r="C36" s="613"/>
      <c r="D36" s="613"/>
      <c r="E36" s="488"/>
      <c r="F36" s="614"/>
      <c r="G36" s="615"/>
      <c r="H36" s="108"/>
      <c r="I36" s="487" t="s">
        <v>58</v>
      </c>
      <c r="J36" s="488"/>
      <c r="K36" s="614"/>
      <c r="L36" s="616"/>
      <c r="M36" s="616"/>
      <c r="N36" s="616"/>
      <c r="O36" s="615"/>
      <c r="P36" s="87"/>
    </row>
    <row r="37" spans="1:16" ht="16.5" customHeight="1" thickBot="1" x14ac:dyDescent="0.3">
      <c r="A37" s="61"/>
      <c r="B37" s="597"/>
      <c r="C37" s="597"/>
      <c r="D37" s="597"/>
      <c r="E37" s="597"/>
      <c r="F37" s="597"/>
      <c r="G37" s="597"/>
      <c r="H37" s="597"/>
      <c r="I37" s="597"/>
      <c r="J37" s="597"/>
      <c r="K37" s="597"/>
      <c r="L37" s="597"/>
      <c r="M37" s="597"/>
      <c r="N37" s="248"/>
      <c r="O37" s="248"/>
      <c r="P37" s="65"/>
    </row>
    <row r="38" spans="1:16" s="74" customFormat="1" ht="31.5" customHeight="1" thickBot="1" x14ac:dyDescent="0.3">
      <c r="A38" s="110"/>
      <c r="B38" s="110"/>
      <c r="C38" s="110"/>
      <c r="D38" s="110"/>
      <c r="E38" s="110"/>
      <c r="F38" s="110"/>
      <c r="G38" s="111"/>
      <c r="H38" s="111"/>
      <c r="I38" s="111"/>
      <c r="J38" s="111"/>
      <c r="K38" s="111"/>
      <c r="L38" s="111"/>
      <c r="M38" s="111"/>
      <c r="N38" s="111"/>
      <c r="O38" s="111"/>
      <c r="P38" s="112"/>
    </row>
    <row r="39" spans="1:16" s="117" customFormat="1" ht="3.75" customHeight="1" x14ac:dyDescent="0.25">
      <c r="A39" s="113"/>
      <c r="B39" s="114"/>
      <c r="C39" s="114"/>
      <c r="D39" s="114"/>
      <c r="E39" s="114"/>
      <c r="F39" s="114"/>
      <c r="G39" s="115"/>
      <c r="H39" s="115"/>
      <c r="I39" s="115"/>
      <c r="J39" s="115"/>
      <c r="K39" s="115"/>
      <c r="L39" s="115"/>
      <c r="M39" s="115"/>
      <c r="N39" s="115"/>
      <c r="O39" s="115"/>
      <c r="P39" s="116"/>
    </row>
    <row r="40" spans="1:16" s="117" customFormat="1" ht="19.5" customHeight="1" x14ac:dyDescent="0.3">
      <c r="A40" s="118"/>
      <c r="B40" s="119" t="s">
        <v>6</v>
      </c>
      <c r="C40" s="120" t="s">
        <v>66</v>
      </c>
      <c r="D40" s="121"/>
      <c r="E40" s="121"/>
      <c r="F40" s="121"/>
      <c r="G40" s="122"/>
      <c r="H40" s="122"/>
      <c r="I40" s="122"/>
      <c r="J40" s="122"/>
      <c r="K40" s="123"/>
      <c r="L40" s="123"/>
      <c r="M40" s="123"/>
      <c r="N40" s="123"/>
      <c r="O40" s="123"/>
      <c r="P40" s="124"/>
    </row>
    <row r="41" spans="1:16" s="117" customFormat="1" ht="11.25" customHeight="1" x14ac:dyDescent="0.3">
      <c r="A41" s="118"/>
      <c r="B41" s="119"/>
      <c r="C41" s="120"/>
      <c r="D41" s="121"/>
      <c r="E41" s="121"/>
      <c r="F41" s="121"/>
      <c r="G41" s="122"/>
      <c r="H41" s="122"/>
      <c r="I41" s="122"/>
      <c r="J41" s="122"/>
      <c r="K41" s="123"/>
      <c r="L41" s="123"/>
      <c r="M41" s="123"/>
      <c r="N41" s="123"/>
      <c r="O41" s="123"/>
      <c r="P41" s="124"/>
    </row>
    <row r="42" spans="1:16" s="117" customFormat="1" ht="52.5" customHeight="1" x14ac:dyDescent="0.25">
      <c r="A42" s="125"/>
      <c r="B42" s="126"/>
      <c r="C42" s="127"/>
      <c r="D42" s="655" t="s">
        <v>64</v>
      </c>
      <c r="E42" s="656"/>
      <c r="F42" s="656"/>
      <c r="G42" s="656"/>
      <c r="H42" s="656"/>
      <c r="I42" s="656"/>
      <c r="J42" s="656"/>
      <c r="K42" s="657"/>
      <c r="L42" s="127"/>
      <c r="M42" s="127"/>
      <c r="N42" s="127"/>
      <c r="O42" s="127"/>
      <c r="P42" s="124"/>
    </row>
    <row r="43" spans="1:16" s="133" customFormat="1" ht="14.25" customHeight="1" thickBot="1" x14ac:dyDescent="0.3">
      <c r="A43" s="128"/>
      <c r="B43" s="121"/>
      <c r="C43" s="121"/>
      <c r="D43" s="121"/>
      <c r="E43" s="121"/>
      <c r="F43" s="121"/>
      <c r="G43" s="129"/>
      <c r="H43" s="129"/>
      <c r="I43" s="130"/>
      <c r="J43" s="130"/>
      <c r="K43" s="131"/>
      <c r="L43" s="131"/>
      <c r="M43" s="131"/>
      <c r="N43" s="131"/>
      <c r="O43" s="131"/>
      <c r="P43" s="132"/>
    </row>
    <row r="44" spans="1:16" s="133" customFormat="1" ht="44.25" customHeight="1" thickBot="1" x14ac:dyDescent="0.3">
      <c r="A44" s="128"/>
      <c r="B44" s="121"/>
      <c r="C44" s="134"/>
      <c r="D44" s="622" t="s">
        <v>15</v>
      </c>
      <c r="E44" s="623"/>
      <c r="F44" s="624"/>
      <c r="G44" s="624"/>
      <c r="H44" s="622" t="s">
        <v>16</v>
      </c>
      <c r="I44" s="623"/>
      <c r="J44" s="624"/>
      <c r="K44" s="624"/>
      <c r="L44" s="627" t="s">
        <v>14</v>
      </c>
      <c r="M44" s="628"/>
      <c r="N44" s="629"/>
      <c r="O44" s="630"/>
      <c r="P44" s="132"/>
    </row>
    <row r="45" spans="1:16" s="133" customFormat="1" ht="114" customHeight="1" thickBot="1" x14ac:dyDescent="0.3">
      <c r="A45" s="135"/>
      <c r="B45" s="631" t="s">
        <v>39</v>
      </c>
      <c r="C45" s="632"/>
      <c r="D45" s="136" t="s">
        <v>40</v>
      </c>
      <c r="E45" s="137" t="s">
        <v>9</v>
      </c>
      <c r="F45" s="138" t="s">
        <v>68</v>
      </c>
      <c r="G45" s="139" t="s">
        <v>67</v>
      </c>
      <c r="H45" s="136" t="s">
        <v>43</v>
      </c>
      <c r="I45" s="137" t="s">
        <v>9</v>
      </c>
      <c r="J45" s="138" t="s">
        <v>68</v>
      </c>
      <c r="K45" s="139" t="s">
        <v>67</v>
      </c>
      <c r="L45" s="140" t="s">
        <v>44</v>
      </c>
      <c r="M45" s="141" t="s">
        <v>9</v>
      </c>
      <c r="N45" s="142" t="s">
        <v>68</v>
      </c>
      <c r="O45" s="139" t="s">
        <v>67</v>
      </c>
      <c r="P45" s="132"/>
    </row>
    <row r="46" spans="1:16" s="133" customFormat="1" ht="27" customHeight="1" x14ac:dyDescent="0.25">
      <c r="A46" s="143"/>
      <c r="B46" s="144" t="s">
        <v>30</v>
      </c>
      <c r="C46" s="145" t="s">
        <v>18</v>
      </c>
      <c r="D46" s="249"/>
      <c r="E46" s="250"/>
      <c r="F46" s="251"/>
      <c r="G46" s="251"/>
      <c r="H46" s="249"/>
      <c r="I46" s="250"/>
      <c r="J46" s="251"/>
      <c r="K46" s="252"/>
      <c r="L46" s="16">
        <f>D46+H46</f>
        <v>0</v>
      </c>
      <c r="M46" s="17">
        <f>E46+I46</f>
        <v>0</v>
      </c>
      <c r="N46" s="18" t="e">
        <f t="shared" ref="N46:N54" si="3">(E46*F46+I46*J46)/M46</f>
        <v>#DIV/0!</v>
      </c>
      <c r="O46" s="19" t="e">
        <f>(E46*G46+I46*K46)/M46</f>
        <v>#DIV/0!</v>
      </c>
      <c r="P46" s="132"/>
    </row>
    <row r="47" spans="1:16" s="133" customFormat="1" ht="27" customHeight="1" x14ac:dyDescent="0.25">
      <c r="A47" s="143"/>
      <c r="B47" s="146" t="s">
        <v>31</v>
      </c>
      <c r="C47" s="147" t="s">
        <v>19</v>
      </c>
      <c r="D47" s="253"/>
      <c r="E47" s="254"/>
      <c r="F47" s="255"/>
      <c r="G47" s="255"/>
      <c r="H47" s="253"/>
      <c r="I47" s="254"/>
      <c r="J47" s="255"/>
      <c r="K47" s="256"/>
      <c r="L47" s="20">
        <f t="shared" ref="L47:L54" si="4">D47+H47</f>
        <v>0</v>
      </c>
      <c r="M47" s="21">
        <f t="shared" ref="M47:M54" si="5">E47+I47</f>
        <v>0</v>
      </c>
      <c r="N47" s="22" t="e">
        <f>(E47*F47+I47*J47)/M47</f>
        <v>#DIV/0!</v>
      </c>
      <c r="O47" s="23" t="e">
        <f>(E47*G47+I47*K47)/M47</f>
        <v>#DIV/0!</v>
      </c>
      <c r="P47" s="132"/>
    </row>
    <row r="48" spans="1:16" s="133" customFormat="1" ht="27" customHeight="1" x14ac:dyDescent="0.25">
      <c r="A48" s="143"/>
      <c r="B48" s="148" t="s">
        <v>32</v>
      </c>
      <c r="C48" s="147" t="s">
        <v>20</v>
      </c>
      <c r="D48" s="253"/>
      <c r="E48" s="254"/>
      <c r="F48" s="255"/>
      <c r="G48" s="255"/>
      <c r="H48" s="253"/>
      <c r="I48" s="254"/>
      <c r="J48" s="255"/>
      <c r="K48" s="256"/>
      <c r="L48" s="20">
        <f t="shared" si="4"/>
        <v>0</v>
      </c>
      <c r="M48" s="21">
        <f t="shared" si="5"/>
        <v>0</v>
      </c>
      <c r="N48" s="22" t="e">
        <f t="shared" si="3"/>
        <v>#DIV/0!</v>
      </c>
      <c r="O48" s="23" t="e">
        <f t="shared" ref="O48:O54" si="6">(E48*G48+I48*K48)/M48</f>
        <v>#DIV/0!</v>
      </c>
      <c r="P48" s="132"/>
    </row>
    <row r="49" spans="1:16" s="133" customFormat="1" ht="27" customHeight="1" x14ac:dyDescent="0.25">
      <c r="A49" s="143"/>
      <c r="B49" s="148" t="s">
        <v>33</v>
      </c>
      <c r="C49" s="147" t="s">
        <v>21</v>
      </c>
      <c r="D49" s="253"/>
      <c r="E49" s="254"/>
      <c r="F49" s="255"/>
      <c r="G49" s="255"/>
      <c r="H49" s="253"/>
      <c r="I49" s="254"/>
      <c r="J49" s="255"/>
      <c r="K49" s="256"/>
      <c r="L49" s="20">
        <f t="shared" si="4"/>
        <v>0</v>
      </c>
      <c r="M49" s="21">
        <f t="shared" si="5"/>
        <v>0</v>
      </c>
      <c r="N49" s="22" t="e">
        <f t="shared" si="3"/>
        <v>#DIV/0!</v>
      </c>
      <c r="O49" s="23" t="e">
        <f t="shared" si="6"/>
        <v>#DIV/0!</v>
      </c>
      <c r="P49" s="132"/>
    </row>
    <row r="50" spans="1:16" s="133" customFormat="1" ht="27" customHeight="1" x14ac:dyDescent="0.25">
      <c r="A50" s="143"/>
      <c r="B50" s="149" t="s">
        <v>34</v>
      </c>
      <c r="C50" s="147" t="s">
        <v>22</v>
      </c>
      <c r="D50" s="253"/>
      <c r="E50" s="254"/>
      <c r="F50" s="255"/>
      <c r="G50" s="255"/>
      <c r="H50" s="253"/>
      <c r="I50" s="254"/>
      <c r="J50" s="255"/>
      <c r="K50" s="256"/>
      <c r="L50" s="20">
        <f t="shared" si="4"/>
        <v>0</v>
      </c>
      <c r="M50" s="21">
        <f t="shared" si="5"/>
        <v>0</v>
      </c>
      <c r="N50" s="22" t="e">
        <f t="shared" si="3"/>
        <v>#DIV/0!</v>
      </c>
      <c r="O50" s="23" t="e">
        <f t="shared" si="6"/>
        <v>#DIV/0!</v>
      </c>
      <c r="P50" s="132"/>
    </row>
    <row r="51" spans="1:16" s="133" customFormat="1" ht="27" customHeight="1" x14ac:dyDescent="0.25">
      <c r="A51" s="143"/>
      <c r="B51" s="146" t="s">
        <v>35</v>
      </c>
      <c r="C51" s="147" t="s">
        <v>23</v>
      </c>
      <c r="D51" s="253"/>
      <c r="E51" s="254"/>
      <c r="F51" s="255"/>
      <c r="G51" s="255"/>
      <c r="H51" s="253"/>
      <c r="I51" s="254"/>
      <c r="J51" s="255"/>
      <c r="K51" s="256"/>
      <c r="L51" s="20">
        <f t="shared" si="4"/>
        <v>0</v>
      </c>
      <c r="M51" s="21">
        <f t="shared" si="5"/>
        <v>0</v>
      </c>
      <c r="N51" s="22" t="e">
        <f t="shared" si="3"/>
        <v>#DIV/0!</v>
      </c>
      <c r="O51" s="23" t="e">
        <f t="shared" si="6"/>
        <v>#DIV/0!</v>
      </c>
      <c r="P51" s="132"/>
    </row>
    <row r="52" spans="1:16" s="133" customFormat="1" ht="27" customHeight="1" x14ac:dyDescent="0.25">
      <c r="A52" s="143"/>
      <c r="B52" s="146" t="s">
        <v>36</v>
      </c>
      <c r="C52" s="147" t="s">
        <v>24</v>
      </c>
      <c r="D52" s="253"/>
      <c r="E52" s="254"/>
      <c r="F52" s="255"/>
      <c r="G52" s="255"/>
      <c r="H52" s="253"/>
      <c r="I52" s="254"/>
      <c r="J52" s="255"/>
      <c r="K52" s="256"/>
      <c r="L52" s="20">
        <f t="shared" si="4"/>
        <v>0</v>
      </c>
      <c r="M52" s="21">
        <f t="shared" si="5"/>
        <v>0</v>
      </c>
      <c r="N52" s="22" t="e">
        <f t="shared" si="3"/>
        <v>#DIV/0!</v>
      </c>
      <c r="O52" s="23" t="e">
        <f t="shared" si="6"/>
        <v>#DIV/0!</v>
      </c>
      <c r="P52" s="132"/>
    </row>
    <row r="53" spans="1:16" s="133" customFormat="1" ht="27.75" customHeight="1" x14ac:dyDescent="0.25">
      <c r="A53" s="143"/>
      <c r="B53" s="146" t="s">
        <v>37</v>
      </c>
      <c r="C53" s="147" t="s">
        <v>25</v>
      </c>
      <c r="D53" s="253"/>
      <c r="E53" s="254"/>
      <c r="F53" s="255"/>
      <c r="G53" s="255"/>
      <c r="H53" s="253"/>
      <c r="I53" s="254"/>
      <c r="J53" s="255"/>
      <c r="K53" s="256"/>
      <c r="L53" s="20">
        <f t="shared" si="4"/>
        <v>0</v>
      </c>
      <c r="M53" s="21">
        <f t="shared" si="5"/>
        <v>0</v>
      </c>
      <c r="N53" s="22" t="e">
        <f t="shared" si="3"/>
        <v>#DIV/0!</v>
      </c>
      <c r="O53" s="23" t="e">
        <f t="shared" si="6"/>
        <v>#DIV/0!</v>
      </c>
      <c r="P53" s="132"/>
    </row>
    <row r="54" spans="1:16" s="133" customFormat="1" ht="27" customHeight="1" thickBot="1" x14ac:dyDescent="0.3">
      <c r="A54" s="143"/>
      <c r="B54" s="150" t="s">
        <v>38</v>
      </c>
      <c r="C54" s="151" t="s">
        <v>26</v>
      </c>
      <c r="D54" s="257"/>
      <c r="E54" s="258"/>
      <c r="F54" s="259"/>
      <c r="G54" s="259"/>
      <c r="H54" s="257"/>
      <c r="I54" s="258"/>
      <c r="J54" s="259"/>
      <c r="K54" s="260"/>
      <c r="L54" s="24">
        <f t="shared" si="4"/>
        <v>0</v>
      </c>
      <c r="M54" s="25">
        <f t="shared" si="5"/>
        <v>0</v>
      </c>
      <c r="N54" s="26" t="e">
        <f t="shared" si="3"/>
        <v>#DIV/0!</v>
      </c>
      <c r="O54" s="27" t="e">
        <f t="shared" si="6"/>
        <v>#DIV/0!</v>
      </c>
      <c r="P54" s="132"/>
    </row>
    <row r="55" spans="1:16" s="133" customFormat="1" ht="30.75" customHeight="1" thickTop="1" thickBot="1" x14ac:dyDescent="0.3">
      <c r="A55" s="152"/>
      <c r="B55" s="153"/>
      <c r="C55" s="154" t="s">
        <v>8</v>
      </c>
      <c r="D55" s="28">
        <f>SUM(D46:D54)</f>
        <v>0</v>
      </c>
      <c r="E55" s="29">
        <f>SUM(E46:E54)</f>
        <v>0</v>
      </c>
      <c r="F55" s="30">
        <f>IFERROR((E46*F46+E47*F47+E48*F48+E49*F49+E50*F50+E51*F51+E52*F52+E53*F53+E54*F54)/E55,0)</f>
        <v>0</v>
      </c>
      <c r="G55" s="31">
        <f>IFERROR((E46*G46+E47*G47+E48*G48+E49*G49+E50*G50+E51*G51+E52*G52+E53*G53+E54*G54)/E55,0)</f>
        <v>0</v>
      </c>
      <c r="H55" s="28">
        <f>SUM(H46:H54)</f>
        <v>0</v>
      </c>
      <c r="I55" s="29">
        <f>SUM(I46:I54)</f>
        <v>0</v>
      </c>
      <c r="J55" s="30">
        <f>IFERROR((I46*J46+I47*J47+I48*J48+I49*J49+I50*J50+I51*J51+I52*J52+I53*J53+I54*J54)/I55,0)</f>
        <v>0</v>
      </c>
      <c r="K55" s="31">
        <f>IFERROR((I46*K46+I47*K47+I48*K48+I49*K49+I50*K50+I51*K51+I52*K52+I53*K53+I54*K54)/I55,0)</f>
        <v>0</v>
      </c>
      <c r="L55" s="28">
        <f>SUM(L46:L54)</f>
        <v>0</v>
      </c>
      <c r="M55" s="29">
        <f>SUM(M46:M54)</f>
        <v>0</v>
      </c>
      <c r="N55" s="30">
        <f>IFERROR(((E46*F46+E47*F47+E48*F48+E49*F49+E50*F50+E51*F51+E52*F52+E53*F53+E54*F54)+(I46*J46+I47*J47+I48*J48+I49*J49+I50*J50+I51*J51+I52*J52+I53*J53+I54*J54))/M55,0)</f>
        <v>0</v>
      </c>
      <c r="O55" s="31">
        <f>IFERROR(((E46*G46+E47*G47+E48*G48+E49*G49+E50*G50+E51*G51+E52*G52+E53*G53+E54*G54)+(I46*K46+I47*K47+I48*K48+I49*K49+I50*K50+I51*K51+I52*K52+I53*K53+I54*K54))/M55,0)</f>
        <v>0</v>
      </c>
      <c r="P55" s="132"/>
    </row>
    <row r="56" spans="1:16" s="117" customFormat="1" ht="43.5" customHeight="1" thickBot="1" x14ac:dyDescent="0.3">
      <c r="A56" s="155"/>
      <c r="B56" s="633" t="s">
        <v>72</v>
      </c>
      <c r="C56" s="633"/>
      <c r="D56" s="633"/>
      <c r="E56" s="633"/>
      <c r="F56" s="633"/>
      <c r="G56" s="633"/>
      <c r="H56" s="633"/>
      <c r="I56" s="633"/>
      <c r="J56" s="633"/>
      <c r="K56" s="633"/>
      <c r="L56" s="633"/>
      <c r="M56" s="633"/>
      <c r="N56" s="633"/>
      <c r="O56" s="633"/>
      <c r="P56" s="156"/>
    </row>
    <row r="57" spans="1:16" ht="12.65" customHeight="1" x14ac:dyDescent="0.25">
      <c r="B57" s="3"/>
      <c r="C57" s="3"/>
      <c r="D57" s="3"/>
      <c r="E57" s="3"/>
      <c r="F57" s="3"/>
      <c r="G57" s="3"/>
      <c r="H57" s="3"/>
      <c r="I57" s="3"/>
      <c r="J57" s="3"/>
      <c r="K57" s="3"/>
      <c r="L57" s="3"/>
      <c r="M57" s="3"/>
      <c r="N57" s="3"/>
      <c r="O57" s="3"/>
      <c r="P57" s="3"/>
    </row>
    <row r="58" spans="1:16" ht="22.5" customHeight="1" thickBot="1" x14ac:dyDescent="0.3">
      <c r="A58" s="3"/>
      <c r="B58" s="3"/>
      <c r="C58" s="3"/>
      <c r="D58" s="3"/>
      <c r="E58" s="3"/>
      <c r="F58" s="3"/>
      <c r="G58" s="3"/>
      <c r="H58" s="3"/>
      <c r="I58" s="3"/>
      <c r="J58" s="3"/>
      <c r="K58" s="3"/>
      <c r="L58" s="3"/>
      <c r="M58" s="3"/>
      <c r="N58" s="3"/>
      <c r="O58" s="3"/>
      <c r="P58" s="3"/>
    </row>
    <row r="59" spans="1:16" ht="9" customHeight="1" x14ac:dyDescent="0.25">
      <c r="A59" s="157"/>
      <c r="B59" s="158"/>
      <c r="C59" s="158"/>
      <c r="D59" s="158"/>
      <c r="E59" s="158"/>
      <c r="F59" s="158"/>
      <c r="G59" s="159"/>
      <c r="H59" s="159"/>
      <c r="I59" s="159"/>
      <c r="J59" s="159"/>
      <c r="K59" s="159"/>
      <c r="L59" s="159"/>
      <c r="M59" s="159"/>
      <c r="N59" s="159"/>
      <c r="O59" s="159"/>
      <c r="P59" s="160"/>
    </row>
    <row r="60" spans="1:16" ht="15.75" customHeight="1" x14ac:dyDescent="0.25">
      <c r="A60" s="161"/>
      <c r="B60" s="162" t="s">
        <v>7</v>
      </c>
      <c r="C60" s="163" t="s">
        <v>71</v>
      </c>
      <c r="D60" s="241"/>
      <c r="E60" s="241"/>
      <c r="F60" s="241"/>
      <c r="G60" s="80"/>
      <c r="H60" s="80"/>
      <c r="I60" s="80"/>
      <c r="J60" s="80"/>
      <c r="K60" s="164"/>
      <c r="L60" s="164"/>
      <c r="M60" s="164"/>
      <c r="N60" s="164"/>
      <c r="O60" s="164"/>
      <c r="P60" s="165"/>
    </row>
    <row r="61" spans="1:16" s="74" customFormat="1" ht="11.25" customHeight="1" thickBot="1" x14ac:dyDescent="0.3">
      <c r="A61" s="83"/>
      <c r="B61" s="241"/>
      <c r="C61" s="241"/>
      <c r="D61" s="241"/>
      <c r="E61" s="241"/>
      <c r="F61" s="241"/>
      <c r="G61" s="84"/>
      <c r="H61" s="84"/>
      <c r="I61" s="85"/>
      <c r="J61" s="85"/>
      <c r="K61" s="86"/>
      <c r="L61" s="86"/>
      <c r="M61" s="86"/>
      <c r="N61" s="86"/>
      <c r="O61" s="86"/>
      <c r="P61" s="166"/>
    </row>
    <row r="62" spans="1:16" s="74" customFormat="1" ht="45.75" customHeight="1" thickBot="1" x14ac:dyDescent="0.3">
      <c r="A62" s="83"/>
      <c r="B62" s="241"/>
      <c r="C62" s="241"/>
      <c r="D62" s="639" t="s">
        <v>110</v>
      </c>
      <c r="E62" s="640"/>
      <c r="F62" s="640"/>
      <c r="G62" s="641"/>
      <c r="H62" s="642" t="s">
        <v>70</v>
      </c>
      <c r="I62" s="643"/>
      <c r="J62" s="643"/>
      <c r="K62" s="644"/>
      <c r="L62" s="484" t="s">
        <v>13</v>
      </c>
      <c r="M62" s="485"/>
      <c r="N62" s="485"/>
      <c r="O62" s="486"/>
      <c r="P62" s="166"/>
    </row>
    <row r="63" spans="1:16" s="74" customFormat="1" ht="79.5" customHeight="1" thickBot="1" x14ac:dyDescent="0.3">
      <c r="A63" s="89"/>
      <c r="B63" s="487" t="s">
        <v>39</v>
      </c>
      <c r="C63" s="488"/>
      <c r="D63" s="246" t="s">
        <v>40</v>
      </c>
      <c r="E63" s="247" t="s">
        <v>9</v>
      </c>
      <c r="F63" s="489" t="s">
        <v>69</v>
      </c>
      <c r="G63" s="488"/>
      <c r="H63" s="246" t="s">
        <v>40</v>
      </c>
      <c r="I63" s="247" t="s">
        <v>9</v>
      </c>
      <c r="J63" s="489" t="s">
        <v>69</v>
      </c>
      <c r="K63" s="488"/>
      <c r="L63" s="246" t="s">
        <v>41</v>
      </c>
      <c r="M63" s="247" t="s">
        <v>42</v>
      </c>
      <c r="N63" s="489" t="s">
        <v>69</v>
      </c>
      <c r="O63" s="488"/>
      <c r="P63" s="166"/>
    </row>
    <row r="64" spans="1:16" s="74" customFormat="1" ht="27" customHeight="1" x14ac:dyDescent="0.25">
      <c r="A64" s="94"/>
      <c r="B64" s="167" t="s">
        <v>27</v>
      </c>
      <c r="C64" s="96" t="s">
        <v>11</v>
      </c>
      <c r="D64" s="261"/>
      <c r="E64" s="262"/>
      <c r="F64" s="490"/>
      <c r="G64" s="491"/>
      <c r="H64" s="261"/>
      <c r="I64" s="262"/>
      <c r="J64" s="490"/>
      <c r="K64" s="491"/>
      <c r="L64" s="41">
        <f>D64+H64</f>
        <v>0</v>
      </c>
      <c r="M64" s="39">
        <f>E64+I64</f>
        <v>0</v>
      </c>
      <c r="N64" s="375" t="e">
        <f t="shared" ref="N64" si="7">(E64*F64+I64*J64)/M64</f>
        <v>#DIV/0!</v>
      </c>
      <c r="O64" s="376" t="e">
        <f t="shared" ref="O64" si="8">(F64*G64+J64*K64)/N64</f>
        <v>#DIV/0!</v>
      </c>
      <c r="P64" s="166"/>
    </row>
    <row r="65" spans="1:16" s="74" customFormat="1" ht="27" customHeight="1" x14ac:dyDescent="0.25">
      <c r="A65" s="94"/>
      <c r="B65" s="100" t="s">
        <v>28</v>
      </c>
      <c r="C65" s="98" t="s">
        <v>17</v>
      </c>
      <c r="D65" s="253"/>
      <c r="E65" s="254"/>
      <c r="F65" s="492"/>
      <c r="G65" s="493"/>
      <c r="H65" s="253"/>
      <c r="I65" s="254"/>
      <c r="J65" s="492"/>
      <c r="K65" s="493"/>
      <c r="L65" s="43">
        <f t="shared" ref="L65:L66" si="9">D65+H65</f>
        <v>0</v>
      </c>
      <c r="M65" s="44">
        <f t="shared" ref="M65:M66" si="10">E65+I65</f>
        <v>0</v>
      </c>
      <c r="N65" s="496" t="e">
        <f t="shared" ref="N65:N66" si="11">(E65*F65+I65*J65)/M65</f>
        <v>#DIV/0!</v>
      </c>
      <c r="O65" s="497" t="e">
        <f t="shared" ref="O65:O66" si="12">(F65*G65+J65*K65)/N65</f>
        <v>#DIV/0!</v>
      </c>
      <c r="P65" s="166"/>
    </row>
    <row r="66" spans="1:16" s="74" customFormat="1" ht="27" customHeight="1" thickBot="1" x14ac:dyDescent="0.3">
      <c r="A66" s="94"/>
      <c r="B66" s="101" t="s">
        <v>29</v>
      </c>
      <c r="C66" s="102" t="s">
        <v>12</v>
      </c>
      <c r="D66" s="257"/>
      <c r="E66" s="258"/>
      <c r="F66" s="494"/>
      <c r="G66" s="495"/>
      <c r="H66" s="257"/>
      <c r="I66" s="258"/>
      <c r="J66" s="494"/>
      <c r="K66" s="495"/>
      <c r="L66" s="42">
        <f t="shared" si="9"/>
        <v>0</v>
      </c>
      <c r="M66" s="40">
        <f t="shared" si="10"/>
        <v>0</v>
      </c>
      <c r="N66" s="498" t="e">
        <f t="shared" si="11"/>
        <v>#DIV/0!</v>
      </c>
      <c r="O66" s="499" t="e">
        <f t="shared" si="12"/>
        <v>#DIV/0!</v>
      </c>
      <c r="P66" s="166"/>
    </row>
    <row r="67" spans="1:16" s="107" customFormat="1" ht="30.75" customHeight="1" thickTop="1" thickBot="1" x14ac:dyDescent="0.3">
      <c r="A67" s="242"/>
      <c r="B67" s="61"/>
      <c r="C67" s="104" t="s">
        <v>8</v>
      </c>
      <c r="D67" s="244">
        <f>SUM(D64:D66)</f>
        <v>0</v>
      </c>
      <c r="E67" s="243">
        <f>SUM(E64:E66)</f>
        <v>0</v>
      </c>
      <c r="F67" s="505">
        <f>IFERROR((E64*F64+E65*F65+E66*F66)/E67,0)</f>
        <v>0</v>
      </c>
      <c r="G67" s="506"/>
      <c r="H67" s="244">
        <f>SUM(H64:H66)</f>
        <v>0</v>
      </c>
      <c r="I67" s="243">
        <f>SUM(I64:I66)</f>
        <v>0</v>
      </c>
      <c r="J67" s="505">
        <f>IFERROR((I64*J64+I65*J65+I66*J66)/I67,0)</f>
        <v>0</v>
      </c>
      <c r="K67" s="506"/>
      <c r="L67" s="244">
        <f>SUM(L64:L66)</f>
        <v>0</v>
      </c>
      <c r="M67" s="243">
        <f>SUM(M64:M66)</f>
        <v>0</v>
      </c>
      <c r="N67" s="505">
        <f>IFERROR((E64*F64+E65*F65+E66*F66+I64*J64+I65*J65+I66*J66)/M67,0)</f>
        <v>0</v>
      </c>
      <c r="O67" s="506"/>
      <c r="P67" s="87"/>
    </row>
    <row r="68" spans="1:16" s="107" customFormat="1" ht="30" customHeight="1" x14ac:dyDescent="0.3">
      <c r="A68" s="242"/>
      <c r="B68" s="661" t="s">
        <v>73</v>
      </c>
      <c r="C68" s="661"/>
      <c r="D68" s="661"/>
      <c r="E68" s="661"/>
      <c r="F68" s="661"/>
      <c r="G68" s="661"/>
      <c r="H68" s="661"/>
      <c r="I68" s="661"/>
      <c r="J68" s="661"/>
      <c r="K68" s="661"/>
      <c r="L68" s="661"/>
      <c r="M68" s="661"/>
      <c r="N68" s="661"/>
      <c r="O68" s="661"/>
      <c r="P68" s="87"/>
    </row>
    <row r="69" spans="1:16" ht="15" customHeight="1" thickBot="1" x14ac:dyDescent="0.3">
      <c r="A69" s="168"/>
      <c r="B69" s="169"/>
      <c r="C69" s="169"/>
      <c r="D69" s="169"/>
      <c r="E69" s="169"/>
      <c r="F69" s="169"/>
      <c r="G69" s="170"/>
      <c r="H69" s="170"/>
      <c r="I69" s="170"/>
      <c r="J69" s="170"/>
      <c r="K69" s="170"/>
      <c r="L69" s="170"/>
      <c r="M69" s="170"/>
      <c r="N69" s="170"/>
      <c r="O69" s="170"/>
      <c r="P69" s="171"/>
    </row>
    <row r="70" spans="1:16" s="74" customFormat="1" ht="27.75" customHeight="1" thickBot="1" x14ac:dyDescent="0.3">
      <c r="A70" s="172"/>
      <c r="B70" s="172"/>
      <c r="C70" s="172"/>
      <c r="D70" s="172"/>
      <c r="E70" s="172"/>
      <c r="F70" s="172"/>
      <c r="G70" s="173"/>
      <c r="H70" s="173"/>
      <c r="I70" s="174"/>
      <c r="J70" s="174"/>
      <c r="K70" s="173"/>
      <c r="L70" s="173"/>
      <c r="M70" s="173"/>
      <c r="N70" s="173"/>
      <c r="O70" s="173"/>
      <c r="P70" s="173"/>
    </row>
    <row r="71" spans="1:16" ht="9" customHeight="1" x14ac:dyDescent="0.25">
      <c r="A71" s="175"/>
      <c r="B71" s="176"/>
      <c r="C71" s="176"/>
      <c r="D71" s="176"/>
      <c r="E71" s="176"/>
      <c r="F71" s="176"/>
      <c r="G71" s="177"/>
      <c r="H71" s="177"/>
      <c r="I71" s="177"/>
      <c r="J71" s="177"/>
      <c r="K71" s="177"/>
      <c r="L71" s="177"/>
      <c r="M71" s="177"/>
      <c r="N71" s="177"/>
      <c r="O71" s="177"/>
      <c r="P71" s="178"/>
    </row>
    <row r="72" spans="1:16" ht="16.5" customHeight="1" x14ac:dyDescent="0.25">
      <c r="A72" s="179"/>
      <c r="B72" s="162" t="s">
        <v>10</v>
      </c>
      <c r="C72" s="163" t="s">
        <v>62</v>
      </c>
      <c r="D72" s="241"/>
      <c r="E72" s="241"/>
      <c r="F72" s="241"/>
      <c r="G72" s="80"/>
      <c r="H72" s="80"/>
      <c r="I72" s="80"/>
      <c r="J72" s="80"/>
      <c r="K72" s="81"/>
      <c r="L72" s="81"/>
      <c r="M72" s="81"/>
      <c r="N72" s="81"/>
      <c r="O72" s="81"/>
      <c r="P72" s="180"/>
    </row>
    <row r="73" spans="1:16" s="74" customFormat="1" ht="7.5" customHeight="1" thickBot="1" x14ac:dyDescent="0.3">
      <c r="A73" s="181"/>
      <c r="B73" s="241"/>
      <c r="C73" s="241"/>
      <c r="D73" s="241"/>
      <c r="E73" s="241"/>
      <c r="F73" s="241"/>
      <c r="G73" s="84"/>
      <c r="H73" s="84"/>
      <c r="I73" s="85"/>
      <c r="J73" s="85"/>
      <c r="K73" s="86"/>
      <c r="L73" s="86"/>
      <c r="M73" s="86"/>
      <c r="N73" s="86"/>
      <c r="O73" s="86"/>
      <c r="P73" s="182"/>
    </row>
    <row r="74" spans="1:16" s="74" customFormat="1" ht="46.5" customHeight="1" thickBot="1" x14ac:dyDescent="0.3">
      <c r="A74" s="183"/>
      <c r="B74" s="80"/>
      <c r="C74" s="80"/>
      <c r="D74" s="80"/>
      <c r="E74" s="80"/>
      <c r="F74" s="80"/>
      <c r="G74" s="80"/>
      <c r="H74" s="635" t="s">
        <v>41</v>
      </c>
      <c r="I74" s="636"/>
      <c r="J74" s="636" t="s">
        <v>42</v>
      </c>
      <c r="K74" s="636"/>
      <c r="L74" s="636" t="s">
        <v>53</v>
      </c>
      <c r="M74" s="636"/>
      <c r="N74" s="636" t="s">
        <v>54</v>
      </c>
      <c r="O74" s="660"/>
      <c r="P74" s="182"/>
    </row>
    <row r="75" spans="1:16" s="107" customFormat="1" ht="29.25" customHeight="1" thickTop="1" thickBot="1" x14ac:dyDescent="0.3">
      <c r="A75" s="184"/>
      <c r="B75" s="80"/>
      <c r="C75" s="80"/>
      <c r="D75" s="80"/>
      <c r="E75" s="80"/>
      <c r="F75" s="80"/>
      <c r="G75" s="80"/>
      <c r="H75" s="637">
        <f>L33+L67</f>
        <v>0</v>
      </c>
      <c r="I75" s="634"/>
      <c r="J75" s="634">
        <f>M33+M67</f>
        <v>0</v>
      </c>
      <c r="K75" s="634"/>
      <c r="L75" s="658">
        <f>IFERROR((M33*N33+M67*N67)/J75,0)</f>
        <v>0</v>
      </c>
      <c r="M75" s="658"/>
      <c r="N75" s="658">
        <f>IFERROR((M33*O33+M67*N67)/J75,0)</f>
        <v>0</v>
      </c>
      <c r="O75" s="659"/>
      <c r="P75" s="182"/>
    </row>
    <row r="76" spans="1:16" ht="15" customHeight="1" thickBot="1" x14ac:dyDescent="0.3">
      <c r="A76" s="185"/>
      <c r="B76" s="186"/>
      <c r="C76" s="186"/>
      <c r="D76" s="186"/>
      <c r="E76" s="186"/>
      <c r="F76" s="186"/>
      <c r="G76" s="187"/>
      <c r="H76" s="187"/>
      <c r="I76" s="187"/>
      <c r="J76" s="187"/>
      <c r="K76" s="187"/>
      <c r="L76" s="187"/>
      <c r="M76" s="187"/>
      <c r="N76" s="187"/>
      <c r="O76" s="187"/>
      <c r="P76" s="188"/>
    </row>
    <row r="77" spans="1:16" ht="27.75" customHeight="1" thickBot="1" x14ac:dyDescent="0.3">
      <c r="A77" s="189"/>
      <c r="B77" s="189"/>
      <c r="C77" s="189"/>
      <c r="D77" s="189"/>
      <c r="E77" s="189"/>
      <c r="F77" s="189"/>
      <c r="G77" s="190"/>
      <c r="H77" s="190"/>
      <c r="I77" s="190"/>
      <c r="J77" s="190"/>
      <c r="K77" s="190"/>
      <c r="L77" s="190"/>
      <c r="M77" s="190"/>
      <c r="N77" s="190"/>
      <c r="O77" s="190"/>
      <c r="P77" s="191"/>
    </row>
    <row r="78" spans="1:16" s="74" customFormat="1" ht="9.75" customHeight="1" x14ac:dyDescent="0.25">
      <c r="A78" s="192"/>
      <c r="B78" s="235"/>
      <c r="C78" s="235"/>
      <c r="D78" s="235"/>
      <c r="E78" s="235"/>
      <c r="F78" s="235"/>
      <c r="G78" s="193"/>
      <c r="H78" s="193"/>
      <c r="I78" s="194"/>
      <c r="J78" s="194"/>
      <c r="K78" s="193"/>
      <c r="L78" s="193"/>
      <c r="M78" s="193"/>
      <c r="N78" s="193"/>
      <c r="O78" s="193"/>
      <c r="P78" s="195"/>
    </row>
    <row r="79" spans="1:16" s="74" customFormat="1" ht="18" customHeight="1" x14ac:dyDescent="0.25">
      <c r="A79" s="196"/>
      <c r="B79" s="162" t="s">
        <v>45</v>
      </c>
      <c r="C79" s="163" t="s">
        <v>82</v>
      </c>
      <c r="D79" s="241"/>
      <c r="E79" s="241"/>
      <c r="F79" s="241"/>
      <c r="G79" s="80"/>
      <c r="H79" s="80"/>
      <c r="I79" s="197"/>
      <c r="J79" s="197"/>
      <c r="K79" s="198"/>
      <c r="L79" s="198"/>
      <c r="M79" s="198"/>
      <c r="N79" s="198"/>
      <c r="O79" s="198"/>
      <c r="P79" s="87"/>
    </row>
    <row r="80" spans="1:16" s="74" customFormat="1" ht="4.5" customHeight="1" thickBot="1" x14ac:dyDescent="0.3">
      <c r="A80" s="181"/>
      <c r="B80" s="241"/>
      <c r="C80" s="241"/>
      <c r="D80" s="241"/>
      <c r="E80" s="241"/>
      <c r="F80" s="241"/>
      <c r="G80" s="84"/>
      <c r="H80" s="84"/>
      <c r="I80" s="85"/>
      <c r="J80" s="85"/>
      <c r="K80" s="86"/>
      <c r="L80" s="86"/>
      <c r="M80" s="86"/>
      <c r="N80" s="86"/>
      <c r="O80" s="86"/>
      <c r="P80" s="182"/>
    </row>
    <row r="81" spans="1:18" s="74" customFormat="1" ht="27.75" customHeight="1" x14ac:dyDescent="0.25">
      <c r="A81" s="83"/>
      <c r="B81" s="287"/>
      <c r="C81" s="287"/>
      <c r="D81" s="198"/>
      <c r="E81" s="198"/>
      <c r="F81" s="287"/>
      <c r="G81" s="287"/>
      <c r="H81" s="379" t="s">
        <v>92</v>
      </c>
      <c r="I81" s="380"/>
      <c r="J81" s="380"/>
      <c r="K81" s="380"/>
      <c r="L81" s="379" t="s">
        <v>95</v>
      </c>
      <c r="M81" s="380"/>
      <c r="N81" s="380"/>
      <c r="O81" s="381"/>
      <c r="P81" s="87"/>
      <c r="Q81" s="1"/>
      <c r="R81" s="1"/>
    </row>
    <row r="82" spans="1:18" s="74" customFormat="1" ht="30.75" customHeight="1" thickBot="1" x14ac:dyDescent="0.3">
      <c r="A82" s="83"/>
      <c r="B82" s="241"/>
      <c r="C82" s="241"/>
      <c r="D82" s="198"/>
      <c r="E82" s="198"/>
      <c r="F82" s="241"/>
      <c r="G82" s="241"/>
      <c r="H82" s="385" t="s">
        <v>93</v>
      </c>
      <c r="I82" s="386"/>
      <c r="J82" s="400" t="s">
        <v>94</v>
      </c>
      <c r="K82" s="386"/>
      <c r="L82" s="385" t="s">
        <v>96</v>
      </c>
      <c r="M82" s="386"/>
      <c r="N82" s="625" t="s">
        <v>97</v>
      </c>
      <c r="O82" s="626"/>
      <c r="P82" s="87"/>
      <c r="Q82" s="1"/>
      <c r="R82" s="1"/>
    </row>
    <row r="83" spans="1:18" s="74" customFormat="1" ht="27" customHeight="1" thickBot="1" x14ac:dyDescent="0.3">
      <c r="A83" s="199"/>
      <c r="B83" s="56"/>
      <c r="C83" s="302" t="s">
        <v>111</v>
      </c>
      <c r="D83" s="303"/>
      <c r="E83" s="303"/>
      <c r="F83" s="303"/>
      <c r="G83" s="303"/>
      <c r="H83" s="387">
        <f>+F67</f>
        <v>0</v>
      </c>
      <c r="I83" s="388"/>
      <c r="J83" s="401">
        <f>+J67</f>
        <v>0</v>
      </c>
      <c r="K83" s="388"/>
      <c r="L83" s="387">
        <f>+F33</f>
        <v>0</v>
      </c>
      <c r="M83" s="388"/>
      <c r="N83" s="401">
        <f>+J33</f>
        <v>0</v>
      </c>
      <c r="O83" s="483"/>
      <c r="P83" s="87"/>
      <c r="Q83" s="283"/>
      <c r="R83" s="1"/>
    </row>
    <row r="84" spans="1:18" s="74" customFormat="1" ht="27" customHeight="1" thickTop="1" x14ac:dyDescent="0.25">
      <c r="A84" s="199"/>
      <c r="B84" s="56"/>
      <c r="C84" s="382" t="s">
        <v>79</v>
      </c>
      <c r="D84" s="383"/>
      <c r="E84" s="383"/>
      <c r="F84" s="383"/>
      <c r="G84" s="384"/>
      <c r="H84" s="389"/>
      <c r="I84" s="390"/>
      <c r="J84" s="407"/>
      <c r="K84" s="390"/>
      <c r="L84" s="389"/>
      <c r="M84" s="390"/>
      <c r="N84" s="407"/>
      <c r="O84" s="617"/>
      <c r="P84" s="87"/>
      <c r="Q84" s="284"/>
    </row>
    <row r="85" spans="1:18" s="74" customFormat="1" ht="24" customHeight="1" x14ac:dyDescent="0.25">
      <c r="A85" s="199"/>
      <c r="B85" s="56"/>
      <c r="C85" s="404" t="s">
        <v>108</v>
      </c>
      <c r="D85" s="405"/>
      <c r="E85" s="405"/>
      <c r="F85" s="405"/>
      <c r="G85" s="405"/>
      <c r="H85" s="405"/>
      <c r="I85" s="405"/>
      <c r="J85" s="405"/>
      <c r="K85" s="405"/>
      <c r="L85" s="405"/>
      <c r="M85" s="405"/>
      <c r="N85" s="405"/>
      <c r="O85" s="406"/>
      <c r="P85" s="87"/>
      <c r="Q85" s="285"/>
    </row>
    <row r="86" spans="1:18" s="74" customFormat="1" ht="22.5" customHeight="1" x14ac:dyDescent="0.25">
      <c r="A86" s="199"/>
      <c r="B86" s="56"/>
      <c r="C86" s="445" t="s">
        <v>105</v>
      </c>
      <c r="D86" s="446"/>
      <c r="E86" s="446"/>
      <c r="F86" s="446"/>
      <c r="G86" s="447"/>
      <c r="H86" s="420"/>
      <c r="I86" s="419"/>
      <c r="J86" s="418"/>
      <c r="K86" s="419"/>
      <c r="L86" s="420"/>
      <c r="M86" s="419"/>
      <c r="N86" s="418"/>
      <c r="O86" s="421"/>
      <c r="P86" s="87"/>
      <c r="Q86" s="284"/>
    </row>
    <row r="87" spans="1:18" s="74" customFormat="1" ht="22.5" customHeight="1" x14ac:dyDescent="0.25">
      <c r="A87" s="199"/>
      <c r="B87" s="56"/>
      <c r="C87" s="397" t="s">
        <v>103</v>
      </c>
      <c r="D87" s="398"/>
      <c r="E87" s="398"/>
      <c r="F87" s="398"/>
      <c r="G87" s="399"/>
      <c r="H87" s="395"/>
      <c r="I87" s="396"/>
      <c r="J87" s="393"/>
      <c r="K87" s="394"/>
      <c r="L87" s="395"/>
      <c r="M87" s="396"/>
      <c r="N87" s="393"/>
      <c r="O87" s="394"/>
      <c r="P87" s="87"/>
      <c r="Q87" s="284"/>
    </row>
    <row r="88" spans="1:18" s="74" customFormat="1" ht="22.5" customHeight="1" x14ac:dyDescent="0.25">
      <c r="A88" s="199"/>
      <c r="B88" s="56"/>
      <c r="C88" s="422" t="s">
        <v>104</v>
      </c>
      <c r="D88" s="423"/>
      <c r="E88" s="423"/>
      <c r="F88" s="423"/>
      <c r="G88" s="424"/>
      <c r="H88" s="425"/>
      <c r="I88" s="426"/>
      <c r="J88" s="427"/>
      <c r="K88" s="426"/>
      <c r="L88" s="425"/>
      <c r="M88" s="426"/>
      <c r="N88" s="427"/>
      <c r="O88" s="638"/>
      <c r="P88" s="87"/>
      <c r="Q88" s="284"/>
    </row>
    <row r="89" spans="1:18" s="74" customFormat="1" ht="22.5" customHeight="1" x14ac:dyDescent="0.25">
      <c r="A89" s="199"/>
      <c r="B89" s="56"/>
      <c r="C89" s="397" t="s">
        <v>106</v>
      </c>
      <c r="D89" s="398"/>
      <c r="E89" s="398"/>
      <c r="F89" s="398"/>
      <c r="G89" s="399"/>
      <c r="H89" s="395"/>
      <c r="I89" s="444"/>
      <c r="J89" s="393"/>
      <c r="K89" s="444"/>
      <c r="L89" s="395"/>
      <c r="M89" s="444"/>
      <c r="N89" s="393"/>
      <c r="O89" s="394"/>
      <c r="P89" s="87"/>
      <c r="Q89" s="284"/>
    </row>
    <row r="90" spans="1:18" s="74" customFormat="1" ht="22.5" customHeight="1" x14ac:dyDescent="0.25">
      <c r="A90" s="199"/>
      <c r="B90" s="56"/>
      <c r="C90" s="397" t="s">
        <v>107</v>
      </c>
      <c r="D90" s="398"/>
      <c r="E90" s="398"/>
      <c r="F90" s="398"/>
      <c r="G90" s="399"/>
      <c r="H90" s="618"/>
      <c r="I90" s="619"/>
      <c r="J90" s="503"/>
      <c r="K90" s="620"/>
      <c r="L90" s="621"/>
      <c r="M90" s="620"/>
      <c r="N90" s="503"/>
      <c r="O90" s="504"/>
      <c r="P90" s="87"/>
      <c r="Q90" s="284"/>
    </row>
    <row r="91" spans="1:18" s="74" customFormat="1" ht="24" customHeight="1" x14ac:dyDescent="0.25">
      <c r="A91" s="199"/>
      <c r="B91" s="56"/>
      <c r="C91" s="404" t="s">
        <v>115</v>
      </c>
      <c r="D91" s="405"/>
      <c r="E91" s="405"/>
      <c r="F91" s="405"/>
      <c r="G91" s="405"/>
      <c r="H91" s="405"/>
      <c r="I91" s="405"/>
      <c r="J91" s="405"/>
      <c r="K91" s="405"/>
      <c r="L91" s="405"/>
      <c r="M91" s="405"/>
      <c r="N91" s="405"/>
      <c r="O91" s="406"/>
      <c r="P91" s="87"/>
      <c r="Q91" s="284"/>
    </row>
    <row r="92" spans="1:18" s="74" customFormat="1" ht="26.25" customHeight="1" x14ac:dyDescent="0.25">
      <c r="A92" s="199"/>
      <c r="B92" s="56"/>
      <c r="C92" s="292" t="s">
        <v>75</v>
      </c>
      <c r="D92" s="293"/>
      <c r="E92" s="293"/>
      <c r="F92" s="293"/>
      <c r="G92" s="293"/>
      <c r="H92" s="391"/>
      <c r="I92" s="392"/>
      <c r="J92" s="402"/>
      <c r="K92" s="392"/>
      <c r="L92" s="391"/>
      <c r="M92" s="392"/>
      <c r="N92" s="402"/>
      <c r="O92" s="403"/>
      <c r="P92" s="87"/>
      <c r="Q92" s="284"/>
    </row>
    <row r="93" spans="1:18" s="74" customFormat="1" ht="26.25" customHeight="1" x14ac:dyDescent="0.25">
      <c r="A93" s="199"/>
      <c r="B93" s="56"/>
      <c r="C93" s="294" t="s">
        <v>76</v>
      </c>
      <c r="D93" s="295"/>
      <c r="E93" s="295"/>
      <c r="F93" s="295"/>
      <c r="G93" s="295"/>
      <c r="H93" s="374"/>
      <c r="I93" s="370"/>
      <c r="J93" s="369"/>
      <c r="K93" s="370"/>
      <c r="L93" s="374"/>
      <c r="M93" s="370"/>
      <c r="N93" s="369"/>
      <c r="O93" s="464"/>
      <c r="P93" s="87"/>
      <c r="Q93" s="285"/>
    </row>
    <row r="94" spans="1:18" s="74" customFormat="1" ht="26.25" customHeight="1" x14ac:dyDescent="0.25">
      <c r="A94" s="199"/>
      <c r="B94" s="56"/>
      <c r="C94" s="296" t="s">
        <v>77</v>
      </c>
      <c r="D94" s="297"/>
      <c r="E94" s="297"/>
      <c r="F94" s="297"/>
      <c r="G94" s="297"/>
      <c r="H94" s="373"/>
      <c r="I94" s="372"/>
      <c r="J94" s="371"/>
      <c r="K94" s="372"/>
      <c r="L94" s="373"/>
      <c r="M94" s="372"/>
      <c r="N94" s="375" t="s">
        <v>80</v>
      </c>
      <c r="O94" s="376"/>
      <c r="P94" s="87"/>
    </row>
    <row r="95" spans="1:18" s="74" customFormat="1" ht="27" customHeight="1" thickBot="1" x14ac:dyDescent="0.3">
      <c r="A95" s="199"/>
      <c r="B95" s="56"/>
      <c r="C95" s="298" t="s">
        <v>109</v>
      </c>
      <c r="D95" s="299"/>
      <c r="E95" s="299"/>
      <c r="F95" s="299"/>
      <c r="G95" s="299"/>
      <c r="H95" s="352">
        <f>SUM(H92:I94)</f>
        <v>0</v>
      </c>
      <c r="I95" s="353"/>
      <c r="J95" s="354">
        <f>SUM(J92:K94)</f>
        <v>0</v>
      </c>
      <c r="K95" s="353"/>
      <c r="L95" s="352">
        <f>SUM(L92:M94)</f>
        <v>0</v>
      </c>
      <c r="M95" s="353"/>
      <c r="N95" s="354">
        <f>SUM(N92:O93)</f>
        <v>0</v>
      </c>
      <c r="O95" s="355"/>
      <c r="P95" s="87"/>
    </row>
    <row r="96" spans="1:18" s="74" customFormat="1" ht="27" customHeight="1" thickTop="1" thickBot="1" x14ac:dyDescent="0.3">
      <c r="A96" s="199"/>
      <c r="B96" s="56"/>
      <c r="C96" s="300" t="s">
        <v>78</v>
      </c>
      <c r="D96" s="301"/>
      <c r="E96" s="301"/>
      <c r="F96" s="301"/>
      <c r="G96" s="301"/>
      <c r="H96" s="359">
        <f>H83-H84-H95</f>
        <v>0</v>
      </c>
      <c r="I96" s="358"/>
      <c r="J96" s="356">
        <f>J83-J84-J95</f>
        <v>0</v>
      </c>
      <c r="K96" s="358"/>
      <c r="L96" s="359">
        <f>L83-L84-L95</f>
        <v>0</v>
      </c>
      <c r="M96" s="358"/>
      <c r="N96" s="356">
        <f>N83-N84-N95</f>
        <v>0</v>
      </c>
      <c r="O96" s="357"/>
      <c r="P96" s="87"/>
      <c r="Q96" s="263"/>
    </row>
    <row r="97" spans="1:18" s="74" customFormat="1" ht="78" customHeight="1" thickBot="1" x14ac:dyDescent="0.3">
      <c r="A97" s="200"/>
      <c r="B97" s="304"/>
      <c r="C97" s="465" t="s">
        <v>113</v>
      </c>
      <c r="D97" s="465"/>
      <c r="E97" s="465"/>
      <c r="F97" s="465"/>
      <c r="G97" s="465"/>
      <c r="H97" s="465"/>
      <c r="I97" s="465"/>
      <c r="J97" s="465"/>
      <c r="K97" s="465"/>
      <c r="L97" s="465"/>
      <c r="M97" s="465"/>
      <c r="N97" s="465"/>
      <c r="O97" s="465"/>
      <c r="P97" s="201"/>
    </row>
    <row r="98" spans="1:18" s="74" customFormat="1" ht="27.75" customHeight="1" thickBot="1" x14ac:dyDescent="0.3">
      <c r="A98" s="202"/>
      <c r="B98" s="202"/>
      <c r="C98" s="202"/>
      <c r="D98" s="202"/>
      <c r="E98" s="202"/>
      <c r="F98" s="202"/>
      <c r="G98" s="203"/>
      <c r="H98" s="203"/>
      <c r="I98" s="73"/>
      <c r="J98" s="73"/>
      <c r="K98" s="203"/>
      <c r="L98" s="203"/>
      <c r="M98" s="203"/>
      <c r="N98" s="203"/>
      <c r="O98" s="203"/>
      <c r="P98" s="203"/>
    </row>
    <row r="99" spans="1:18" s="74" customFormat="1" ht="9.75" customHeight="1" x14ac:dyDescent="0.25">
      <c r="A99" s="192"/>
      <c r="B99" s="280"/>
      <c r="C99" s="280"/>
      <c r="D99" s="280"/>
      <c r="E99" s="280"/>
      <c r="F99" s="280"/>
      <c r="G99" s="193"/>
      <c r="H99" s="193"/>
      <c r="I99" s="194"/>
      <c r="J99" s="194"/>
      <c r="K99" s="193"/>
      <c r="L99" s="193"/>
      <c r="M99" s="193"/>
      <c r="N99" s="193"/>
      <c r="O99" s="193"/>
      <c r="P99" s="195"/>
    </row>
    <row r="100" spans="1:18" s="74" customFormat="1" ht="18" customHeight="1" x14ac:dyDescent="0.25">
      <c r="A100" s="196"/>
      <c r="B100" s="162" t="s">
        <v>47</v>
      </c>
      <c r="C100" s="163" t="s">
        <v>112</v>
      </c>
      <c r="D100" s="281"/>
      <c r="E100" s="281"/>
      <c r="F100" s="281"/>
      <c r="G100" s="80"/>
      <c r="H100" s="80"/>
      <c r="I100" s="197"/>
      <c r="J100" s="197"/>
      <c r="K100" s="198"/>
      <c r="L100" s="198"/>
      <c r="M100" s="198"/>
      <c r="N100" s="198"/>
      <c r="O100" s="198"/>
      <c r="P100" s="87"/>
    </row>
    <row r="101" spans="1:18" s="74" customFormat="1" ht="4.5" customHeight="1" thickBot="1" x14ac:dyDescent="0.3">
      <c r="A101" s="181"/>
      <c r="B101" s="281"/>
      <c r="C101" s="281"/>
      <c r="D101" s="281"/>
      <c r="E101" s="281"/>
      <c r="F101" s="281"/>
      <c r="G101" s="84"/>
      <c r="H101" s="84"/>
      <c r="I101" s="85"/>
      <c r="J101" s="85"/>
      <c r="K101" s="86"/>
      <c r="L101" s="86"/>
      <c r="M101" s="86"/>
      <c r="N101" s="86"/>
      <c r="O101" s="86"/>
      <c r="P101" s="182"/>
    </row>
    <row r="102" spans="1:18" s="74" customFormat="1" ht="27.75" customHeight="1" x14ac:dyDescent="0.25">
      <c r="A102" s="83"/>
      <c r="B102" s="287"/>
      <c r="C102" s="287"/>
      <c r="D102" s="198"/>
      <c r="E102" s="198"/>
      <c r="F102" s="287"/>
      <c r="G102" s="287"/>
      <c r="H102" s="287"/>
      <c r="I102" s="287"/>
      <c r="J102" s="466" t="s">
        <v>91</v>
      </c>
      <c r="K102" s="467"/>
      <c r="L102" s="379" t="s">
        <v>95</v>
      </c>
      <c r="M102" s="380"/>
      <c r="N102" s="380"/>
      <c r="O102" s="381"/>
      <c r="P102" s="87"/>
      <c r="Q102" s="1"/>
      <c r="R102" s="1"/>
    </row>
    <row r="103" spans="1:18" s="74" customFormat="1" ht="30.75" customHeight="1" thickBot="1" x14ac:dyDescent="0.3">
      <c r="A103" s="83"/>
      <c r="B103" s="287"/>
      <c r="C103" s="287"/>
      <c r="D103" s="198"/>
      <c r="E103" s="198"/>
      <c r="F103" s="287"/>
      <c r="G103" s="287"/>
      <c r="H103" s="287"/>
      <c r="I103" s="287"/>
      <c r="J103" s="365"/>
      <c r="K103" s="366"/>
      <c r="L103" s="365" t="s">
        <v>96</v>
      </c>
      <c r="M103" s="366"/>
      <c r="N103" s="367" t="s">
        <v>97</v>
      </c>
      <c r="O103" s="368"/>
      <c r="P103" s="87"/>
      <c r="Q103" s="1"/>
      <c r="R103" s="1"/>
    </row>
    <row r="104" spans="1:18" s="308" customFormat="1" ht="27" customHeight="1" x14ac:dyDescent="0.25">
      <c r="A104" s="305"/>
      <c r="B104" s="306"/>
      <c r="C104" s="441" t="s">
        <v>86</v>
      </c>
      <c r="D104" s="442"/>
      <c r="E104" s="442"/>
      <c r="F104" s="442"/>
      <c r="G104" s="442"/>
      <c r="H104" s="442"/>
      <c r="I104" s="443"/>
      <c r="J104" s="360">
        <f>+J105++J106+J107</f>
        <v>0</v>
      </c>
      <c r="K104" s="361"/>
      <c r="L104" s="360">
        <f t="shared" ref="L104" si="13">+L105++L106+L107</f>
        <v>0</v>
      </c>
      <c r="M104" s="362"/>
      <c r="N104" s="363">
        <f t="shared" ref="N104" si="14">+N105++N106+N107</f>
        <v>0</v>
      </c>
      <c r="O104" s="364"/>
      <c r="P104" s="307"/>
    </row>
    <row r="105" spans="1:18" s="74" customFormat="1" ht="23.25" customHeight="1" x14ac:dyDescent="0.25">
      <c r="A105" s="199"/>
      <c r="B105" s="56"/>
      <c r="C105" s="199" t="s">
        <v>83</v>
      </c>
      <c r="D105" s="56"/>
      <c r="E105" s="56"/>
      <c r="F105" s="56"/>
      <c r="G105" s="56"/>
      <c r="H105" s="56"/>
      <c r="I105" s="56"/>
      <c r="J105" s="460"/>
      <c r="K105" s="544"/>
      <c r="L105" s="460"/>
      <c r="M105" s="461"/>
      <c r="N105" s="451"/>
      <c r="O105" s="452"/>
      <c r="P105" s="87"/>
    </row>
    <row r="106" spans="1:18" s="74" customFormat="1" ht="23.25" customHeight="1" x14ac:dyDescent="0.25">
      <c r="A106" s="199"/>
      <c r="B106" s="56"/>
      <c r="C106" s="316" t="s">
        <v>84</v>
      </c>
      <c r="D106" s="317"/>
      <c r="E106" s="317"/>
      <c r="F106" s="317"/>
      <c r="G106" s="317"/>
      <c r="H106" s="317"/>
      <c r="I106" s="317"/>
      <c r="J106" s="462"/>
      <c r="K106" s="545"/>
      <c r="L106" s="462"/>
      <c r="M106" s="463"/>
      <c r="N106" s="453"/>
      <c r="O106" s="454"/>
      <c r="P106" s="87"/>
    </row>
    <row r="107" spans="1:18" s="74" customFormat="1" ht="23.25" customHeight="1" x14ac:dyDescent="0.25">
      <c r="A107" s="199"/>
      <c r="B107" s="56"/>
      <c r="C107" s="288" t="s">
        <v>85</v>
      </c>
      <c r="D107" s="289"/>
      <c r="E107" s="289"/>
      <c r="F107" s="289"/>
      <c r="G107" s="289"/>
      <c r="H107" s="289"/>
      <c r="I107" s="289"/>
      <c r="J107" s="433"/>
      <c r="K107" s="434"/>
      <c r="L107" s="433"/>
      <c r="M107" s="435"/>
      <c r="N107" s="436"/>
      <c r="O107" s="437"/>
      <c r="P107" s="87"/>
    </row>
    <row r="108" spans="1:18" s="74" customFormat="1" ht="48" customHeight="1" x14ac:dyDescent="0.25">
      <c r="A108" s="199"/>
      <c r="B108" s="56"/>
      <c r="C108" s="438" t="s">
        <v>102</v>
      </c>
      <c r="D108" s="439"/>
      <c r="E108" s="439"/>
      <c r="F108" s="439"/>
      <c r="G108" s="439"/>
      <c r="H108" s="439"/>
      <c r="I108" s="440"/>
      <c r="J108" s="546"/>
      <c r="K108" s="547"/>
      <c r="L108" s="562"/>
      <c r="M108" s="563"/>
      <c r="N108" s="455"/>
      <c r="O108" s="456"/>
      <c r="P108" s="87"/>
    </row>
    <row r="109" spans="1:18" s="74" customFormat="1" ht="27" customHeight="1" x14ac:dyDescent="0.25">
      <c r="A109" s="199"/>
      <c r="B109" s="56"/>
      <c r="C109" s="567" t="s">
        <v>98</v>
      </c>
      <c r="D109" s="568"/>
      <c r="E109" s="568"/>
      <c r="F109" s="568"/>
      <c r="G109" s="568"/>
      <c r="H109" s="568"/>
      <c r="I109" s="568"/>
      <c r="J109" s="569">
        <f>J110+J111+J112</f>
        <v>0</v>
      </c>
      <c r="K109" s="570"/>
      <c r="L109" s="469">
        <f t="shared" ref="L109" si="15">L110+L111+L112</f>
        <v>0</v>
      </c>
      <c r="M109" s="470"/>
      <c r="N109" s="560">
        <f t="shared" ref="N109" si="16">N110+N111+N112</f>
        <v>0</v>
      </c>
      <c r="O109" s="561"/>
      <c r="P109" s="87"/>
    </row>
    <row r="110" spans="1:18" s="74" customFormat="1" ht="23.25" customHeight="1" x14ac:dyDescent="0.25">
      <c r="A110" s="199"/>
      <c r="B110" s="56"/>
      <c r="C110" s="309" t="s">
        <v>99</v>
      </c>
      <c r="D110" s="310"/>
      <c r="E110" s="310"/>
      <c r="F110" s="310"/>
      <c r="G110" s="310"/>
      <c r="H110" s="310"/>
      <c r="I110" s="310"/>
      <c r="J110" s="428"/>
      <c r="K110" s="429"/>
      <c r="L110" s="428"/>
      <c r="M110" s="430"/>
      <c r="N110" s="431"/>
      <c r="O110" s="432"/>
      <c r="P110" s="87"/>
    </row>
    <row r="111" spans="1:18" s="74" customFormat="1" ht="23.25" customHeight="1" x14ac:dyDescent="0.25">
      <c r="A111" s="199"/>
      <c r="B111" s="56"/>
      <c r="C111" s="290" t="s">
        <v>87</v>
      </c>
      <c r="D111" s="291"/>
      <c r="E111" s="291"/>
      <c r="F111" s="291"/>
      <c r="G111" s="291"/>
      <c r="H111" s="291"/>
      <c r="I111" s="291"/>
      <c r="J111" s="462"/>
      <c r="K111" s="545"/>
      <c r="L111" s="462"/>
      <c r="M111" s="463"/>
      <c r="N111" s="453"/>
      <c r="O111" s="454"/>
      <c r="P111" s="87"/>
    </row>
    <row r="112" spans="1:18" s="74" customFormat="1" ht="23.25" customHeight="1" x14ac:dyDescent="0.25">
      <c r="A112" s="199"/>
      <c r="B112" s="56"/>
      <c r="C112" s="516" t="s">
        <v>100</v>
      </c>
      <c r="D112" s="517"/>
      <c r="E112" s="517"/>
      <c r="F112" s="517"/>
      <c r="G112" s="517"/>
      <c r="H112" s="517"/>
      <c r="I112" s="517"/>
      <c r="J112" s="408"/>
      <c r="K112" s="518"/>
      <c r="L112" s="408"/>
      <c r="M112" s="409"/>
      <c r="N112" s="457"/>
      <c r="O112" s="507"/>
      <c r="P112" s="87"/>
    </row>
    <row r="113" spans="1:18" s="74" customFormat="1" ht="27" customHeight="1" x14ac:dyDescent="0.25">
      <c r="A113" s="199"/>
      <c r="B113" s="56"/>
      <c r="C113" s="508" t="s">
        <v>88</v>
      </c>
      <c r="D113" s="509"/>
      <c r="E113" s="509"/>
      <c r="F113" s="509"/>
      <c r="G113" s="509"/>
      <c r="H113" s="509"/>
      <c r="I113" s="509"/>
      <c r="J113" s="510"/>
      <c r="K113" s="511"/>
      <c r="L113" s="510"/>
      <c r="M113" s="512"/>
      <c r="N113" s="476"/>
      <c r="O113" s="477"/>
      <c r="P113" s="87"/>
    </row>
    <row r="114" spans="1:18" s="74" customFormat="1" ht="27" customHeight="1" thickBot="1" x14ac:dyDescent="0.3">
      <c r="A114" s="199"/>
      <c r="B114" s="56"/>
      <c r="C114" s="319" t="s">
        <v>114</v>
      </c>
      <c r="D114" s="410"/>
      <c r="E114" s="411"/>
      <c r="F114" s="411"/>
      <c r="G114" s="411"/>
      <c r="H114" s="411"/>
      <c r="I114" s="412"/>
      <c r="J114" s="458"/>
      <c r="K114" s="459"/>
      <c r="L114" s="458"/>
      <c r="M114" s="564"/>
      <c r="N114" s="558"/>
      <c r="O114" s="559"/>
      <c r="P114" s="87"/>
      <c r="Q114" s="263"/>
    </row>
    <row r="115" spans="1:18" s="74" customFormat="1" ht="27" customHeight="1" thickBot="1" x14ac:dyDescent="0.3">
      <c r="A115" s="199"/>
      <c r="B115" s="56"/>
      <c r="C115" s="377" t="s">
        <v>8</v>
      </c>
      <c r="D115" s="378"/>
      <c r="E115" s="378"/>
      <c r="F115" s="378"/>
      <c r="G115" s="378"/>
      <c r="H115" s="378"/>
      <c r="I115" s="378"/>
      <c r="J115" s="565">
        <f>+IF(+J104+J109+J114+J113=H67,(+J104+J109+J114+J113),FALSE)</f>
        <v>0</v>
      </c>
      <c r="K115" s="566"/>
      <c r="L115" s="513">
        <f>+IF(+L104+L109+L114+L113=D33,(+L104+L109+L114+L113),FALSE)</f>
        <v>0</v>
      </c>
      <c r="M115" s="514"/>
      <c r="N115" s="515">
        <f>+IF(+N104+N109+N114+N113=H33,(+N104+N109+N114+N113),FALSE)</f>
        <v>0</v>
      </c>
      <c r="O115" s="515"/>
      <c r="P115" s="318"/>
      <c r="Q115" s="263"/>
    </row>
    <row r="116" spans="1:18" s="74" customFormat="1" ht="31.5" customHeight="1" thickBot="1" x14ac:dyDescent="0.3">
      <c r="A116" s="200"/>
      <c r="B116" s="304"/>
      <c r="C116" s="465" t="s">
        <v>101</v>
      </c>
      <c r="D116" s="465"/>
      <c r="E116" s="465"/>
      <c r="F116" s="465"/>
      <c r="G116" s="465"/>
      <c r="H116" s="465"/>
      <c r="I116" s="465"/>
      <c r="J116" s="465"/>
      <c r="K116" s="465"/>
      <c r="L116" s="465"/>
      <c r="M116" s="465"/>
      <c r="N116" s="465"/>
      <c r="O116" s="465"/>
      <c r="P116" s="201"/>
      <c r="R116" s="1"/>
    </row>
    <row r="117" spans="1:18" s="53" customFormat="1" ht="12" customHeight="1" x14ac:dyDescent="0.35">
      <c r="A117" s="66"/>
      <c r="B117" s="66"/>
      <c r="C117" s="66"/>
      <c r="D117" s="66"/>
      <c r="E117" s="66"/>
      <c r="F117" s="66"/>
      <c r="G117" s="67"/>
      <c r="H117" s="67"/>
      <c r="I117" s="68"/>
      <c r="J117" s="68"/>
      <c r="K117" s="67"/>
      <c r="L117" s="67"/>
      <c r="M117" s="67"/>
      <c r="N117" s="67"/>
      <c r="O117" s="67"/>
      <c r="P117" s="67"/>
      <c r="R117" s="59"/>
    </row>
    <row r="118" spans="1:18" s="208" customFormat="1" ht="33.75" customHeight="1" x14ac:dyDescent="0.4">
      <c r="A118" s="204" t="s">
        <v>51</v>
      </c>
      <c r="B118" s="205"/>
      <c r="C118" s="320" t="s">
        <v>131</v>
      </c>
      <c r="D118" s="206"/>
      <c r="E118" s="206"/>
      <c r="F118" s="206"/>
      <c r="G118" s="207"/>
      <c r="H118" s="207"/>
      <c r="I118" s="73"/>
      <c r="J118" s="73"/>
      <c r="K118" s="207"/>
      <c r="L118" s="207"/>
      <c r="M118" s="207"/>
      <c r="N118" s="207"/>
      <c r="O118" s="207"/>
      <c r="P118" s="207"/>
    </row>
    <row r="119" spans="1:18" s="74" customFormat="1" ht="10.5" customHeight="1" thickBot="1" x14ac:dyDescent="0.3">
      <c r="A119" s="110"/>
      <c r="B119" s="110"/>
      <c r="C119" s="110"/>
      <c r="D119" s="110"/>
      <c r="E119" s="110"/>
      <c r="F119" s="110"/>
      <c r="G119" s="112"/>
      <c r="H119" s="112"/>
      <c r="I119" s="77"/>
      <c r="J119" s="77"/>
      <c r="K119" s="112"/>
      <c r="L119" s="112"/>
      <c r="M119" s="112"/>
      <c r="N119" s="112"/>
      <c r="O119" s="112"/>
      <c r="P119" s="112"/>
    </row>
    <row r="120" spans="1:18" s="74" customFormat="1" ht="8.25" customHeight="1" x14ac:dyDescent="0.25">
      <c r="A120" s="209"/>
      <c r="B120" s="210"/>
      <c r="C120" s="210"/>
      <c r="D120" s="210"/>
      <c r="E120" s="210"/>
      <c r="F120" s="210"/>
      <c r="G120" s="211"/>
      <c r="H120" s="211"/>
      <c r="I120" s="194"/>
      <c r="J120" s="194"/>
      <c r="K120" s="211"/>
      <c r="L120" s="211"/>
      <c r="M120" s="211"/>
      <c r="N120" s="211"/>
      <c r="O120" s="211"/>
      <c r="P120" s="212"/>
    </row>
    <row r="121" spans="1:18" s="74" customFormat="1" ht="18" customHeight="1" x14ac:dyDescent="0.25">
      <c r="A121" s="213"/>
      <c r="B121" s="162" t="s">
        <v>48</v>
      </c>
      <c r="C121" s="163" t="s">
        <v>132</v>
      </c>
      <c r="D121" s="281"/>
      <c r="E121" s="281"/>
      <c r="F121" s="281"/>
      <c r="G121" s="80"/>
      <c r="H121" s="80"/>
      <c r="I121" s="197"/>
      <c r="J121" s="197"/>
      <c r="K121" s="214"/>
      <c r="L121" s="214"/>
      <c r="M121" s="214"/>
      <c r="N121" s="214"/>
      <c r="O121" s="214"/>
      <c r="P121" s="166"/>
    </row>
    <row r="122" spans="1:18" s="74" customFormat="1" ht="9.75" customHeight="1" thickBot="1" x14ac:dyDescent="0.3">
      <c r="A122" s="83"/>
      <c r="B122" s="585"/>
      <c r="C122" s="585"/>
      <c r="D122" s="585"/>
      <c r="E122" s="585"/>
      <c r="F122" s="585"/>
      <c r="G122" s="585"/>
      <c r="H122" s="585"/>
      <c r="I122" s="585"/>
      <c r="J122" s="585"/>
      <c r="K122" s="585"/>
      <c r="L122" s="585"/>
      <c r="M122" s="585"/>
      <c r="N122" s="585"/>
      <c r="O122" s="585"/>
      <c r="P122" s="166"/>
    </row>
    <row r="123" spans="1:18" s="74" customFormat="1" ht="43.5" customHeight="1" thickBot="1" x14ac:dyDescent="0.3">
      <c r="A123" s="83"/>
      <c r="B123" s="281"/>
      <c r="C123" s="281"/>
      <c r="D123" s="281"/>
      <c r="E123" s="281"/>
      <c r="F123" s="281"/>
      <c r="G123" s="281"/>
      <c r="H123" s="281"/>
      <c r="I123" s="466" t="s">
        <v>135</v>
      </c>
      <c r="J123" s="586"/>
      <c r="K123" s="489" t="s">
        <v>136</v>
      </c>
      <c r="L123" s="584"/>
      <c r="M123" s="489" t="s">
        <v>137</v>
      </c>
      <c r="N123" s="488"/>
      <c r="O123" s="215"/>
      <c r="P123" s="166"/>
      <c r="Q123" s="216"/>
    </row>
    <row r="124" spans="1:18" s="74" customFormat="1" ht="28.5" customHeight="1" x14ac:dyDescent="0.25">
      <c r="A124" s="217"/>
      <c r="B124" s="215"/>
      <c r="C124" s="519" t="s">
        <v>133</v>
      </c>
      <c r="D124" s="520"/>
      <c r="E124" s="417" t="s">
        <v>159</v>
      </c>
      <c r="F124" s="340"/>
      <c r="G124" s="340"/>
      <c r="H124" s="341"/>
      <c r="I124" s="533"/>
      <c r="J124" s="534"/>
      <c r="K124" s="543"/>
      <c r="L124" s="534"/>
      <c r="M124" s="474"/>
      <c r="N124" s="475"/>
      <c r="O124" s="215"/>
      <c r="P124" s="166"/>
    </row>
    <row r="125" spans="1:18" s="74" customFormat="1" ht="28.5" customHeight="1" x14ac:dyDescent="0.25">
      <c r="A125" s="217"/>
      <c r="B125" s="215"/>
      <c r="C125" s="521"/>
      <c r="D125" s="522"/>
      <c r="E125" s="535" t="s">
        <v>151</v>
      </c>
      <c r="F125" s="536"/>
      <c r="G125" s="536"/>
      <c r="H125" s="537"/>
      <c r="I125" s="462"/>
      <c r="J125" s="463"/>
      <c r="K125" s="453"/>
      <c r="L125" s="463"/>
      <c r="M125" s="538"/>
      <c r="N125" s="539"/>
      <c r="O125" s="215"/>
      <c r="P125" s="166"/>
    </row>
    <row r="126" spans="1:18" s="74" customFormat="1" ht="28.5" customHeight="1" x14ac:dyDescent="0.25">
      <c r="A126" s="217"/>
      <c r="B126" s="215"/>
      <c r="C126" s="523"/>
      <c r="D126" s="524"/>
      <c r="E126" s="540" t="s">
        <v>134</v>
      </c>
      <c r="F126" s="541"/>
      <c r="G126" s="541"/>
      <c r="H126" s="542"/>
      <c r="I126" s="408"/>
      <c r="J126" s="409"/>
      <c r="K126" s="457"/>
      <c r="L126" s="409"/>
      <c r="M126" s="449"/>
      <c r="N126" s="450"/>
      <c r="O126" s="215"/>
      <c r="P126" s="166"/>
    </row>
    <row r="127" spans="1:18" s="74" customFormat="1" ht="27" customHeight="1" x14ac:dyDescent="0.25">
      <c r="A127" s="217"/>
      <c r="B127" s="218"/>
      <c r="C127" s="527" t="s">
        <v>138</v>
      </c>
      <c r="D127" s="528"/>
      <c r="E127" s="528"/>
      <c r="F127" s="528"/>
      <c r="G127" s="528"/>
      <c r="H127" s="529"/>
      <c r="I127" s="468">
        <f>SUM(I124:J126)</f>
        <v>0</v>
      </c>
      <c r="J127" s="414"/>
      <c r="K127" s="413">
        <f>SUM(K124:L126)</f>
        <v>0</v>
      </c>
      <c r="L127" s="414"/>
      <c r="M127" s="415">
        <f>IFERROR((K124*M124+K125*M125+K126*M126)/K127,0)</f>
        <v>0</v>
      </c>
      <c r="N127" s="416"/>
      <c r="O127" s="215"/>
      <c r="P127" s="166"/>
    </row>
    <row r="128" spans="1:18" s="74" customFormat="1" ht="28.5" customHeight="1" x14ac:dyDescent="0.25">
      <c r="A128" s="217"/>
      <c r="B128" s="215"/>
      <c r="C128" s="548" t="s">
        <v>139</v>
      </c>
      <c r="D128" s="549"/>
      <c r="E128" s="554" t="s">
        <v>140</v>
      </c>
      <c r="F128" s="555"/>
      <c r="G128" s="530"/>
      <c r="H128" s="532"/>
      <c r="I128" s="408"/>
      <c r="J128" s="409"/>
      <c r="K128" s="457"/>
      <c r="L128" s="409"/>
      <c r="M128" s="449"/>
      <c r="N128" s="450"/>
      <c r="O128" s="215"/>
      <c r="P128" s="166"/>
    </row>
    <row r="129" spans="1:20" s="74" customFormat="1" ht="28.5" customHeight="1" thickBot="1" x14ac:dyDescent="0.3">
      <c r="A129" s="217"/>
      <c r="B129" s="215"/>
      <c r="C129" s="550"/>
      <c r="D129" s="551"/>
      <c r="E129" s="556" t="s">
        <v>141</v>
      </c>
      <c r="F129" s="557"/>
      <c r="G129" s="552"/>
      <c r="H129" s="553"/>
      <c r="I129" s="458"/>
      <c r="J129" s="564"/>
      <c r="K129" s="558"/>
      <c r="L129" s="564"/>
      <c r="M129" s="590"/>
      <c r="N129" s="591"/>
      <c r="O129" s="215"/>
      <c r="P129" s="166"/>
    </row>
    <row r="130" spans="1:20" s="74" customFormat="1" ht="28.5" customHeight="1" thickBot="1" x14ac:dyDescent="0.3">
      <c r="A130" s="217"/>
      <c r="B130" s="215"/>
      <c r="C130" s="478" t="s">
        <v>142</v>
      </c>
      <c r="D130" s="479"/>
      <c r="E130" s="479"/>
      <c r="F130" s="479"/>
      <c r="G130" s="479"/>
      <c r="H130" s="480"/>
      <c r="I130" s="481">
        <f>SUM(I128:J129)</f>
        <v>0</v>
      </c>
      <c r="J130" s="482"/>
      <c r="K130" s="481">
        <f>SUM(K128:L129)</f>
        <v>0</v>
      </c>
      <c r="L130" s="482"/>
      <c r="M130" s="401">
        <f>IFERROR((K128*M128+K129*M129)/K130,0)</f>
        <v>0</v>
      </c>
      <c r="N130" s="483"/>
      <c r="O130" s="215"/>
      <c r="P130" s="166"/>
    </row>
    <row r="131" spans="1:20" s="74" customFormat="1" ht="28.5" customHeight="1" thickTop="1" thickBot="1" x14ac:dyDescent="0.3">
      <c r="A131" s="217"/>
      <c r="B131" s="218"/>
      <c r="C131" s="587" t="s">
        <v>143</v>
      </c>
      <c r="D131" s="588"/>
      <c r="E131" s="588"/>
      <c r="F131" s="588"/>
      <c r="G131" s="588"/>
      <c r="H131" s="589"/>
      <c r="I131" s="500">
        <f>+I127+I130</f>
        <v>0</v>
      </c>
      <c r="J131" s="501"/>
      <c r="K131" s="500">
        <f>+K127+K130</f>
        <v>0</v>
      </c>
      <c r="L131" s="501"/>
      <c r="M131" s="505">
        <f>IFERROR((K127*M127+K130*M130)/K131,0)</f>
        <v>0</v>
      </c>
      <c r="N131" s="506"/>
      <c r="O131" s="215"/>
      <c r="P131" s="166"/>
      <c r="Q131" s="286">
        <f>+K131-K143-J75-F36</f>
        <v>0</v>
      </c>
    </row>
    <row r="132" spans="1:20" ht="32.25" customHeight="1" thickBot="1" x14ac:dyDescent="0.3">
      <c r="A132" s="168"/>
      <c r="B132" s="169"/>
      <c r="C132" s="471" t="s">
        <v>144</v>
      </c>
      <c r="D132" s="472"/>
      <c r="E132" s="472"/>
      <c r="F132" s="472"/>
      <c r="G132" s="472"/>
      <c r="H132" s="472"/>
      <c r="I132" s="472"/>
      <c r="J132" s="472"/>
      <c r="K132" s="472"/>
      <c r="L132" s="472"/>
      <c r="M132" s="472"/>
      <c r="N132" s="472"/>
      <c r="O132" s="472"/>
      <c r="P132" s="473"/>
      <c r="Q132" s="219"/>
    </row>
    <row r="133" spans="1:20" s="74" customFormat="1" ht="27" customHeight="1" thickBot="1" x14ac:dyDescent="0.3">
      <c r="A133" s="172"/>
      <c r="B133" s="172"/>
      <c r="C133" s="172"/>
      <c r="D133" s="172"/>
      <c r="E133" s="172"/>
      <c r="F133" s="172"/>
      <c r="G133" s="173"/>
      <c r="H133" s="173"/>
      <c r="I133" s="174"/>
      <c r="J133" s="174"/>
      <c r="K133" s="173"/>
      <c r="L133" s="173"/>
      <c r="M133" s="173"/>
      <c r="N133" s="173"/>
      <c r="O133" s="173"/>
      <c r="P133" s="173"/>
    </row>
    <row r="134" spans="1:20" ht="8.25" customHeight="1" x14ac:dyDescent="0.25">
      <c r="A134" s="157"/>
      <c r="B134" s="158"/>
      <c r="C134" s="158"/>
      <c r="D134" s="158"/>
      <c r="E134" s="158"/>
      <c r="F134" s="158"/>
      <c r="G134" s="159"/>
      <c r="H134" s="159"/>
      <c r="I134" s="159"/>
      <c r="J134" s="159"/>
      <c r="K134" s="159"/>
      <c r="L134" s="159"/>
      <c r="M134" s="159"/>
      <c r="N134" s="159"/>
      <c r="O134" s="159"/>
      <c r="P134" s="160"/>
    </row>
    <row r="135" spans="1:20" ht="19.5" customHeight="1" x14ac:dyDescent="0.25">
      <c r="A135" s="161"/>
      <c r="B135" s="162" t="s">
        <v>61</v>
      </c>
      <c r="C135" s="163" t="s">
        <v>145</v>
      </c>
      <c r="D135" s="281"/>
      <c r="E135" s="281"/>
      <c r="F135" s="281"/>
      <c r="G135" s="80"/>
      <c r="H135" s="80"/>
      <c r="I135" s="80"/>
      <c r="J135" s="80"/>
      <c r="K135" s="164"/>
      <c r="L135" s="164"/>
      <c r="M135" s="164"/>
      <c r="N135" s="164"/>
      <c r="O135" s="164"/>
      <c r="P135" s="165"/>
    </row>
    <row r="136" spans="1:20" s="74" customFormat="1" ht="8.25" customHeight="1" thickBot="1" x14ac:dyDescent="0.3">
      <c r="A136" s="83"/>
      <c r="B136" s="241"/>
      <c r="C136" s="281"/>
      <c r="D136" s="577"/>
      <c r="E136" s="577"/>
      <c r="F136" s="577"/>
      <c r="G136" s="577"/>
      <c r="H136" s="281"/>
      <c r="I136" s="220"/>
      <c r="J136" s="220"/>
      <c r="K136" s="220"/>
      <c r="L136" s="220"/>
      <c r="M136" s="220"/>
      <c r="N136" s="220"/>
      <c r="O136" s="108"/>
      <c r="P136" s="166"/>
    </row>
    <row r="137" spans="1:20" s="74" customFormat="1" ht="43.5" customHeight="1" thickBot="1" x14ac:dyDescent="0.3">
      <c r="A137" s="89"/>
      <c r="B137" s="220"/>
      <c r="C137" s="220"/>
      <c r="D137" s="221"/>
      <c r="E137" s="221"/>
      <c r="F137" s="221"/>
      <c r="G137" s="221"/>
      <c r="H137" s="281"/>
      <c r="I137" s="502" t="s">
        <v>146</v>
      </c>
      <c r="J137" s="448"/>
      <c r="K137" s="448" t="s">
        <v>147</v>
      </c>
      <c r="L137" s="448"/>
      <c r="M137" s="489" t="s">
        <v>148</v>
      </c>
      <c r="N137" s="488"/>
      <c r="O137" s="108"/>
      <c r="P137" s="166"/>
    </row>
    <row r="138" spans="1:20" s="74" customFormat="1" ht="27" customHeight="1" x14ac:dyDescent="0.25">
      <c r="A138" s="217"/>
      <c r="B138" s="215"/>
      <c r="C138" s="519" t="s">
        <v>149</v>
      </c>
      <c r="D138" s="520"/>
      <c r="E138" s="417" t="s">
        <v>150</v>
      </c>
      <c r="F138" s="340"/>
      <c r="G138" s="340"/>
      <c r="H138" s="341"/>
      <c r="I138" s="533"/>
      <c r="J138" s="534"/>
      <c r="K138" s="543"/>
      <c r="L138" s="534"/>
      <c r="M138" s="474"/>
      <c r="N138" s="475"/>
      <c r="O138" s="215"/>
      <c r="P138" s="166"/>
    </row>
    <row r="139" spans="1:20" s="74" customFormat="1" ht="27" customHeight="1" x14ac:dyDescent="0.25">
      <c r="A139" s="217"/>
      <c r="B139" s="215"/>
      <c r="C139" s="521"/>
      <c r="D139" s="522"/>
      <c r="E139" s="535" t="s">
        <v>151</v>
      </c>
      <c r="F139" s="536"/>
      <c r="G139" s="536"/>
      <c r="H139" s="537"/>
      <c r="I139" s="462"/>
      <c r="J139" s="463"/>
      <c r="K139" s="453"/>
      <c r="L139" s="463"/>
      <c r="M139" s="538"/>
      <c r="N139" s="539"/>
      <c r="O139" s="215"/>
      <c r="P139" s="166"/>
    </row>
    <row r="140" spans="1:20" s="74" customFormat="1" ht="27" customHeight="1" x14ac:dyDescent="0.25">
      <c r="A140" s="217"/>
      <c r="B140" s="215"/>
      <c r="C140" s="523"/>
      <c r="D140" s="524"/>
      <c r="E140" s="540" t="s">
        <v>134</v>
      </c>
      <c r="F140" s="541"/>
      <c r="G140" s="541"/>
      <c r="H140" s="542"/>
      <c r="I140" s="408"/>
      <c r="J140" s="409"/>
      <c r="K140" s="457"/>
      <c r="L140" s="409"/>
      <c r="M140" s="449"/>
      <c r="N140" s="450"/>
      <c r="O140" s="215"/>
      <c r="P140" s="166"/>
    </row>
    <row r="141" spans="1:20" s="74" customFormat="1" ht="27" customHeight="1" x14ac:dyDescent="0.25">
      <c r="A141" s="217"/>
      <c r="B141" s="215"/>
      <c r="C141" s="527" t="s">
        <v>152</v>
      </c>
      <c r="D141" s="528"/>
      <c r="E141" s="528"/>
      <c r="F141" s="528"/>
      <c r="G141" s="528"/>
      <c r="H141" s="529"/>
      <c r="I141" s="468">
        <f>SUM(I138:J140)</f>
        <v>0</v>
      </c>
      <c r="J141" s="414"/>
      <c r="K141" s="413">
        <f>SUM(K138:L140)</f>
        <v>0</v>
      </c>
      <c r="L141" s="414"/>
      <c r="M141" s="415">
        <f>IFERROR((K138*M138+K139*M139+K140*M140)/K141,0)</f>
        <v>0</v>
      </c>
      <c r="N141" s="416"/>
      <c r="O141" s="215"/>
      <c r="P141" s="166"/>
    </row>
    <row r="142" spans="1:20" s="74" customFormat="1" ht="27" customHeight="1" x14ac:dyDescent="0.25">
      <c r="A142" s="217"/>
      <c r="B142" s="215"/>
      <c r="C142" s="593" t="s">
        <v>153</v>
      </c>
      <c r="D142" s="594"/>
      <c r="E142" s="530"/>
      <c r="F142" s="531"/>
      <c r="G142" s="531"/>
      <c r="H142" s="532"/>
      <c r="I142" s="510"/>
      <c r="J142" s="512"/>
      <c r="K142" s="476"/>
      <c r="L142" s="512"/>
      <c r="M142" s="525"/>
      <c r="N142" s="526"/>
      <c r="O142" s="215"/>
      <c r="P142" s="166"/>
    </row>
    <row r="143" spans="1:20" s="74" customFormat="1" ht="27" customHeight="1" thickBot="1" x14ac:dyDescent="0.3">
      <c r="A143" s="217"/>
      <c r="B143" s="215"/>
      <c r="C143" s="587" t="s">
        <v>143</v>
      </c>
      <c r="D143" s="588"/>
      <c r="E143" s="588"/>
      <c r="F143" s="588"/>
      <c r="G143" s="588"/>
      <c r="H143" s="589"/>
      <c r="I143" s="500">
        <f>+I141+I142</f>
        <v>0</v>
      </c>
      <c r="J143" s="501"/>
      <c r="K143" s="595">
        <f>+K141+K142</f>
        <v>0</v>
      </c>
      <c r="L143" s="501"/>
      <c r="M143" s="505">
        <f>IFERROR((K141*M141+K142*M142)/K143,0)</f>
        <v>0</v>
      </c>
      <c r="N143" s="506"/>
      <c r="O143" s="215"/>
      <c r="P143" s="166"/>
    </row>
    <row r="144" spans="1:20" ht="32.25" customHeight="1" thickBot="1" x14ac:dyDescent="0.3">
      <c r="A144" s="222"/>
      <c r="B144" s="223"/>
      <c r="C144" s="471" t="s">
        <v>154</v>
      </c>
      <c r="D144" s="472"/>
      <c r="E144" s="472"/>
      <c r="F144" s="472"/>
      <c r="G144" s="472"/>
      <c r="H144" s="472"/>
      <c r="I144" s="472"/>
      <c r="J144" s="472"/>
      <c r="K144" s="472"/>
      <c r="L144" s="472"/>
      <c r="M144" s="472"/>
      <c r="N144" s="472"/>
      <c r="O144" s="472"/>
      <c r="P144" s="473"/>
      <c r="Q144" s="219"/>
      <c r="R144" s="224"/>
      <c r="S144" s="225"/>
      <c r="T144" s="224"/>
    </row>
    <row r="145" spans="1:16" ht="30.75" customHeight="1" thickBot="1" x14ac:dyDescent="0.3">
      <c r="A145" s="3"/>
      <c r="B145" s="3"/>
      <c r="C145" s="3"/>
      <c r="D145" s="3"/>
      <c r="E145" s="3"/>
      <c r="F145" s="3"/>
      <c r="G145" s="3"/>
      <c r="H145" s="3"/>
      <c r="I145" s="3"/>
      <c r="J145" s="3"/>
      <c r="K145" s="3"/>
      <c r="L145" s="3"/>
      <c r="M145" s="3"/>
      <c r="N145" s="3"/>
      <c r="O145" s="3"/>
      <c r="P145" s="3"/>
    </row>
    <row r="146" spans="1:16" ht="7.5" customHeight="1" x14ac:dyDescent="0.25">
      <c r="A146" s="157"/>
      <c r="B146" s="158"/>
      <c r="C146" s="158"/>
      <c r="D146" s="158"/>
      <c r="E146" s="158"/>
      <c r="F146" s="158"/>
      <c r="G146" s="159"/>
      <c r="H146" s="159"/>
      <c r="I146" s="159"/>
      <c r="J146" s="159"/>
      <c r="K146" s="159"/>
      <c r="L146" s="159"/>
      <c r="M146" s="159"/>
      <c r="N146" s="159"/>
      <c r="O146" s="159"/>
      <c r="P146" s="160"/>
    </row>
    <row r="147" spans="1:16" ht="19.5" customHeight="1" x14ac:dyDescent="0.25">
      <c r="A147" s="161"/>
      <c r="B147" s="162" t="s">
        <v>81</v>
      </c>
      <c r="C147" s="163" t="s">
        <v>155</v>
      </c>
      <c r="D147" s="241"/>
      <c r="E147" s="241"/>
      <c r="F147" s="241"/>
      <c r="G147" s="80"/>
      <c r="H147" s="80"/>
      <c r="I147" s="80"/>
      <c r="J147" s="80"/>
      <c r="K147" s="164"/>
      <c r="L147" s="164"/>
      <c r="M147" s="164"/>
      <c r="N147" s="164"/>
      <c r="O147" s="164"/>
      <c r="P147" s="165"/>
    </row>
    <row r="148" spans="1:16" s="74" customFormat="1" ht="5.25" customHeight="1" x14ac:dyDescent="0.25">
      <c r="A148" s="83"/>
      <c r="B148" s="241"/>
      <c r="C148" s="241"/>
      <c r="D148" s="577"/>
      <c r="E148" s="577"/>
      <c r="F148" s="577"/>
      <c r="G148" s="577"/>
      <c r="H148" s="241"/>
      <c r="I148" s="220"/>
      <c r="J148" s="220"/>
      <c r="K148" s="220"/>
      <c r="L148" s="220"/>
      <c r="M148" s="220"/>
      <c r="N148" s="220"/>
      <c r="O148" s="108"/>
      <c r="P148" s="166"/>
    </row>
    <row r="149" spans="1:16" ht="54.75" customHeight="1" x14ac:dyDescent="0.25">
      <c r="A149" s="161"/>
      <c r="B149" s="164"/>
      <c r="C149" s="578"/>
      <c r="D149" s="579"/>
      <c r="E149" s="579"/>
      <c r="F149" s="579"/>
      <c r="G149" s="579"/>
      <c r="H149" s="579"/>
      <c r="I149" s="579"/>
      <c r="J149" s="579"/>
      <c r="K149" s="579"/>
      <c r="L149" s="579"/>
      <c r="M149" s="579"/>
      <c r="N149" s="579"/>
      <c r="O149" s="580"/>
      <c r="P149" s="165"/>
    </row>
    <row r="150" spans="1:16" ht="54.75" customHeight="1" x14ac:dyDescent="0.25">
      <c r="A150" s="161"/>
      <c r="B150" s="164"/>
      <c r="C150" s="581"/>
      <c r="D150" s="582"/>
      <c r="E150" s="582"/>
      <c r="F150" s="582"/>
      <c r="G150" s="582"/>
      <c r="H150" s="582"/>
      <c r="I150" s="582"/>
      <c r="J150" s="582"/>
      <c r="K150" s="582"/>
      <c r="L150" s="582"/>
      <c r="M150" s="582"/>
      <c r="N150" s="582"/>
      <c r="O150" s="583"/>
      <c r="P150" s="165"/>
    </row>
    <row r="151" spans="1:16" ht="22.5" customHeight="1" thickBot="1" x14ac:dyDescent="0.3">
      <c r="A151" s="226"/>
      <c r="B151" s="227"/>
      <c r="C151" s="592" t="s">
        <v>156</v>
      </c>
      <c r="D151" s="592"/>
      <c r="E151" s="592"/>
      <c r="F151" s="592"/>
      <c r="G151" s="592"/>
      <c r="H151" s="592"/>
      <c r="I151" s="592"/>
      <c r="J151" s="592"/>
      <c r="K151" s="592"/>
      <c r="L151" s="592"/>
      <c r="M151" s="592"/>
      <c r="N151" s="592"/>
      <c r="O151" s="227"/>
      <c r="P151" s="171"/>
    </row>
    <row r="152" spans="1:16" ht="31.5" customHeight="1" thickBot="1" x14ac:dyDescent="0.3">
      <c r="A152" s="3"/>
      <c r="B152" s="3"/>
      <c r="C152" s="3"/>
      <c r="D152" s="3"/>
      <c r="E152" s="3"/>
      <c r="F152" s="3"/>
      <c r="G152" s="3"/>
      <c r="H152" s="3"/>
      <c r="I152" s="3"/>
      <c r="J152" s="3"/>
      <c r="K152" s="3"/>
      <c r="L152" s="3"/>
      <c r="M152" s="3"/>
      <c r="N152" s="3"/>
      <c r="O152" s="3"/>
      <c r="P152" s="3"/>
    </row>
    <row r="153" spans="1:16" s="109" customFormat="1" ht="12" customHeight="1" x14ac:dyDescent="0.25">
      <c r="A153" s="228"/>
      <c r="B153" s="229"/>
      <c r="C153" s="230"/>
      <c r="D153" s="231"/>
      <c r="E153" s="231"/>
      <c r="F153" s="232"/>
      <c r="G153" s="232"/>
      <c r="H153" s="33"/>
      <c r="I153" s="33"/>
      <c r="J153" s="33"/>
      <c r="K153" s="33"/>
      <c r="L153" s="33"/>
      <c r="M153" s="33"/>
      <c r="N153" s="33"/>
      <c r="O153" s="33"/>
      <c r="P153" s="233"/>
    </row>
    <row r="154" spans="1:16" s="109" customFormat="1" ht="29.25" customHeight="1" x14ac:dyDescent="0.35">
      <c r="A154" s="34"/>
      <c r="B154" s="264"/>
      <c r="C154" s="265"/>
      <c r="D154" s="265"/>
      <c r="E154" s="265"/>
      <c r="F154" s="266"/>
      <c r="G154" s="571" t="s">
        <v>0</v>
      </c>
      <c r="H154" s="572"/>
      <c r="I154" s="572"/>
      <c r="J154" s="573"/>
      <c r="K154" s="574" t="s">
        <v>158</v>
      </c>
      <c r="L154" s="575"/>
      <c r="M154" s="575"/>
      <c r="N154" s="575"/>
      <c r="O154" s="576"/>
      <c r="P154" s="82"/>
    </row>
    <row r="155" spans="1:16" s="109" customFormat="1" ht="29.25" customHeight="1" x14ac:dyDescent="0.35">
      <c r="A155" s="234"/>
      <c r="B155" s="267"/>
      <c r="C155" s="268" t="s">
        <v>157</v>
      </c>
      <c r="D155" s="269"/>
      <c r="E155" s="269"/>
      <c r="F155" s="270"/>
      <c r="G155" s="271"/>
      <c r="H155" s="272"/>
      <c r="I155" s="272"/>
      <c r="J155" s="273"/>
      <c r="K155" s="274" t="s">
        <v>52</v>
      </c>
      <c r="L155" s="275"/>
      <c r="M155" s="275"/>
      <c r="N155" s="275"/>
      <c r="O155" s="276"/>
      <c r="P155" s="82"/>
    </row>
    <row r="156" spans="1:16" s="109" customFormat="1" ht="12.75" customHeight="1" x14ac:dyDescent="0.25">
      <c r="A156" s="34"/>
      <c r="B156" s="277"/>
      <c r="C156" s="278"/>
      <c r="D156" s="278"/>
      <c r="E156" s="278"/>
      <c r="F156" s="279"/>
      <c r="G156" s="277"/>
      <c r="H156" s="278"/>
      <c r="I156" s="278"/>
      <c r="J156" s="279"/>
      <c r="K156" s="277"/>
      <c r="L156" s="278"/>
      <c r="M156" s="278"/>
      <c r="N156" s="278"/>
      <c r="O156" s="279"/>
      <c r="P156" s="82"/>
    </row>
    <row r="157" spans="1:16" ht="13" thickBot="1" x14ac:dyDescent="0.3">
      <c r="A157" s="226"/>
      <c r="B157" s="227"/>
      <c r="C157" s="227"/>
      <c r="D157" s="227"/>
      <c r="E157" s="227"/>
      <c r="F157" s="227"/>
      <c r="G157" s="227"/>
      <c r="H157" s="227"/>
      <c r="I157" s="227"/>
      <c r="J157" s="227"/>
      <c r="K157" s="227"/>
      <c r="L157" s="227"/>
      <c r="M157" s="227"/>
      <c r="N157" s="227"/>
      <c r="O157" s="227"/>
      <c r="P157" s="171"/>
    </row>
  </sheetData>
  <mergeCells count="252">
    <mergeCell ref="B5:O5"/>
    <mergeCell ref="B6:O6"/>
    <mergeCell ref="C13:F13"/>
    <mergeCell ref="I13:K13"/>
    <mergeCell ref="C14:G14"/>
    <mergeCell ref="I15:O15"/>
    <mergeCell ref="D42:K42"/>
    <mergeCell ref="N75:O75"/>
    <mergeCell ref="N74:O74"/>
    <mergeCell ref="F67:G67"/>
    <mergeCell ref="J67:K67"/>
    <mergeCell ref="N67:O67"/>
    <mergeCell ref="B68:O68"/>
    <mergeCell ref="L75:M75"/>
    <mergeCell ref="L74:M74"/>
    <mergeCell ref="J74:K74"/>
    <mergeCell ref="N84:O84"/>
    <mergeCell ref="C90:G90"/>
    <mergeCell ref="H90:I90"/>
    <mergeCell ref="J90:K90"/>
    <mergeCell ref="L90:M90"/>
    <mergeCell ref="D44:G44"/>
    <mergeCell ref="J64:K64"/>
    <mergeCell ref="N82:O82"/>
    <mergeCell ref="L82:M82"/>
    <mergeCell ref="H44:K44"/>
    <mergeCell ref="L44:O44"/>
    <mergeCell ref="B45:C45"/>
    <mergeCell ref="B56:O56"/>
    <mergeCell ref="J75:K75"/>
    <mergeCell ref="H74:I74"/>
    <mergeCell ref="H75:I75"/>
    <mergeCell ref="L83:M83"/>
    <mergeCell ref="N83:O83"/>
    <mergeCell ref="L88:M88"/>
    <mergeCell ref="N88:O88"/>
    <mergeCell ref="J66:K66"/>
    <mergeCell ref="D62:G62"/>
    <mergeCell ref="H62:K62"/>
    <mergeCell ref="C89:G89"/>
    <mergeCell ref="D2:P2"/>
    <mergeCell ref="D8:N8"/>
    <mergeCell ref="H3:K3"/>
    <mergeCell ref="B37:M37"/>
    <mergeCell ref="I10:O10"/>
    <mergeCell ref="I11:O11"/>
    <mergeCell ref="I12:O12"/>
    <mergeCell ref="I14:K14"/>
    <mergeCell ref="C15:G15"/>
    <mergeCell ref="C12:F12"/>
    <mergeCell ref="C11:F11"/>
    <mergeCell ref="C10:F10"/>
    <mergeCell ref="D22:G22"/>
    <mergeCell ref="H22:K22"/>
    <mergeCell ref="L22:O22"/>
    <mergeCell ref="B23:C23"/>
    <mergeCell ref="B34:O34"/>
    <mergeCell ref="B36:E36"/>
    <mergeCell ref="F36:G36"/>
    <mergeCell ref="I36:J36"/>
    <mergeCell ref="K36:O36"/>
    <mergeCell ref="B3:G3"/>
    <mergeCell ref="L3:O3"/>
    <mergeCell ref="B4:O4"/>
    <mergeCell ref="G154:J154"/>
    <mergeCell ref="K154:O154"/>
    <mergeCell ref="D148:G148"/>
    <mergeCell ref="C149:O150"/>
    <mergeCell ref="K123:L123"/>
    <mergeCell ref="K129:L129"/>
    <mergeCell ref="B122:O122"/>
    <mergeCell ref="I123:J123"/>
    <mergeCell ref="I129:J129"/>
    <mergeCell ref="D136:G136"/>
    <mergeCell ref="M131:N131"/>
    <mergeCell ref="K131:L131"/>
    <mergeCell ref="C131:H131"/>
    <mergeCell ref="M129:N129"/>
    <mergeCell ref="K124:L124"/>
    <mergeCell ref="M123:N123"/>
    <mergeCell ref="M124:N124"/>
    <mergeCell ref="E125:H125"/>
    <mergeCell ref="E126:H126"/>
    <mergeCell ref="C151:N151"/>
    <mergeCell ref="C142:D142"/>
    <mergeCell ref="C143:H143"/>
    <mergeCell ref="I143:J143"/>
    <mergeCell ref="K143:L143"/>
    <mergeCell ref="I124:J124"/>
    <mergeCell ref="I125:J125"/>
    <mergeCell ref="K125:L125"/>
    <mergeCell ref="M125:N125"/>
    <mergeCell ref="J105:K105"/>
    <mergeCell ref="J106:K106"/>
    <mergeCell ref="J108:K108"/>
    <mergeCell ref="C128:D129"/>
    <mergeCell ref="G129:H129"/>
    <mergeCell ref="G128:H128"/>
    <mergeCell ref="E128:F128"/>
    <mergeCell ref="E129:F129"/>
    <mergeCell ref="J111:K111"/>
    <mergeCell ref="C127:H127"/>
    <mergeCell ref="N114:O114"/>
    <mergeCell ref="N109:O109"/>
    <mergeCell ref="C116:O116"/>
    <mergeCell ref="L108:M108"/>
    <mergeCell ref="L111:M111"/>
    <mergeCell ref="L114:M114"/>
    <mergeCell ref="J115:K115"/>
    <mergeCell ref="C109:I109"/>
    <mergeCell ref="J109:K109"/>
    <mergeCell ref="E139:H139"/>
    <mergeCell ref="I139:J139"/>
    <mergeCell ref="K139:L139"/>
    <mergeCell ref="M139:N139"/>
    <mergeCell ref="E140:H140"/>
    <mergeCell ref="I140:J140"/>
    <mergeCell ref="K140:L140"/>
    <mergeCell ref="M140:N140"/>
    <mergeCell ref="K138:L138"/>
    <mergeCell ref="M143:N143"/>
    <mergeCell ref="K128:L128"/>
    <mergeCell ref="I128:J128"/>
    <mergeCell ref="N112:O112"/>
    <mergeCell ref="C113:I113"/>
    <mergeCell ref="J113:K113"/>
    <mergeCell ref="L113:M113"/>
    <mergeCell ref="L115:M115"/>
    <mergeCell ref="N115:O115"/>
    <mergeCell ref="C112:I112"/>
    <mergeCell ref="J112:K112"/>
    <mergeCell ref="C124:D126"/>
    <mergeCell ref="C132:P132"/>
    <mergeCell ref="C138:D140"/>
    <mergeCell ref="E138:H138"/>
    <mergeCell ref="M142:N142"/>
    <mergeCell ref="C141:H141"/>
    <mergeCell ref="I141:J141"/>
    <mergeCell ref="K141:L141"/>
    <mergeCell ref="M141:N141"/>
    <mergeCell ref="E142:H142"/>
    <mergeCell ref="K142:L142"/>
    <mergeCell ref="I142:J142"/>
    <mergeCell ref="I138:J138"/>
    <mergeCell ref="C144:P144"/>
    <mergeCell ref="M138:N138"/>
    <mergeCell ref="N113:O113"/>
    <mergeCell ref="C130:H130"/>
    <mergeCell ref="I130:J130"/>
    <mergeCell ref="K130:L130"/>
    <mergeCell ref="M130:N130"/>
    <mergeCell ref="L62:O62"/>
    <mergeCell ref="B63:C63"/>
    <mergeCell ref="F63:G63"/>
    <mergeCell ref="J63:K63"/>
    <mergeCell ref="N63:O63"/>
    <mergeCell ref="F64:G64"/>
    <mergeCell ref="F65:G65"/>
    <mergeCell ref="F66:G66"/>
    <mergeCell ref="N64:O64"/>
    <mergeCell ref="N65:O65"/>
    <mergeCell ref="N66:O66"/>
    <mergeCell ref="J65:K65"/>
    <mergeCell ref="I131:J131"/>
    <mergeCell ref="M137:N137"/>
    <mergeCell ref="I137:J137"/>
    <mergeCell ref="N90:O90"/>
    <mergeCell ref="C85:O85"/>
    <mergeCell ref="H89:I89"/>
    <mergeCell ref="J89:K89"/>
    <mergeCell ref="L89:M89"/>
    <mergeCell ref="N89:O89"/>
    <mergeCell ref="C86:G86"/>
    <mergeCell ref="H86:I86"/>
    <mergeCell ref="K137:L137"/>
    <mergeCell ref="M128:N128"/>
    <mergeCell ref="N105:O105"/>
    <mergeCell ref="N106:O106"/>
    <mergeCell ref="N108:O108"/>
    <mergeCell ref="N111:O111"/>
    <mergeCell ref="I126:J126"/>
    <mergeCell ref="K126:L126"/>
    <mergeCell ref="M126:N126"/>
    <mergeCell ref="J114:K114"/>
    <mergeCell ref="L105:M105"/>
    <mergeCell ref="L106:M106"/>
    <mergeCell ref="N93:O93"/>
    <mergeCell ref="C97:O97"/>
    <mergeCell ref="L102:O102"/>
    <mergeCell ref="J102:K103"/>
    <mergeCell ref="I127:J127"/>
    <mergeCell ref="L109:M109"/>
    <mergeCell ref="L84:M84"/>
    <mergeCell ref="H96:I96"/>
    <mergeCell ref="H93:I93"/>
    <mergeCell ref="H94:I94"/>
    <mergeCell ref="L112:M112"/>
    <mergeCell ref="D114:I114"/>
    <mergeCell ref="K127:L127"/>
    <mergeCell ref="M127:N127"/>
    <mergeCell ref="E124:H124"/>
    <mergeCell ref="L92:M92"/>
    <mergeCell ref="J86:K86"/>
    <mergeCell ref="L86:M86"/>
    <mergeCell ref="N86:O86"/>
    <mergeCell ref="C88:G88"/>
    <mergeCell ref="H88:I88"/>
    <mergeCell ref="J88:K88"/>
    <mergeCell ref="J110:K110"/>
    <mergeCell ref="L110:M110"/>
    <mergeCell ref="N110:O110"/>
    <mergeCell ref="J107:K107"/>
    <mergeCell ref="L107:M107"/>
    <mergeCell ref="N107:O107"/>
    <mergeCell ref="C108:I108"/>
    <mergeCell ref="C104:I104"/>
    <mergeCell ref="J93:K93"/>
    <mergeCell ref="J94:K94"/>
    <mergeCell ref="L94:M94"/>
    <mergeCell ref="L93:M93"/>
    <mergeCell ref="N94:O94"/>
    <mergeCell ref="C115:I115"/>
    <mergeCell ref="H81:K81"/>
    <mergeCell ref="L81:O81"/>
    <mergeCell ref="C84:G84"/>
    <mergeCell ref="H82:I82"/>
    <mergeCell ref="H83:I83"/>
    <mergeCell ref="H84:I84"/>
    <mergeCell ref="H92:I92"/>
    <mergeCell ref="N87:O87"/>
    <mergeCell ref="L87:M87"/>
    <mergeCell ref="J87:K87"/>
    <mergeCell ref="H87:I87"/>
    <mergeCell ref="C87:G87"/>
    <mergeCell ref="J82:K82"/>
    <mergeCell ref="J83:K83"/>
    <mergeCell ref="N92:O92"/>
    <mergeCell ref="C91:O91"/>
    <mergeCell ref="J84:K84"/>
    <mergeCell ref="J92:K92"/>
    <mergeCell ref="H95:I95"/>
    <mergeCell ref="L95:M95"/>
    <mergeCell ref="N95:O95"/>
    <mergeCell ref="N96:O96"/>
    <mergeCell ref="J95:K95"/>
    <mergeCell ref="J96:K96"/>
    <mergeCell ref="L96:M96"/>
    <mergeCell ref="J104:K104"/>
    <mergeCell ref="L104:M104"/>
    <mergeCell ref="N104:O104"/>
    <mergeCell ref="L103:M103"/>
    <mergeCell ref="N103:O103"/>
  </mergeCells>
  <phoneticPr fontId="12" type="noConversion"/>
  <conditionalFormatting sqref="J115:K115">
    <cfRule type="cellIs" dxfId="2" priority="3" operator="equal">
      <formula>FALSE</formula>
    </cfRule>
  </conditionalFormatting>
  <conditionalFormatting sqref="L115:M115">
    <cfRule type="cellIs" dxfId="1" priority="2" operator="equal">
      <formula>FALSE</formula>
    </cfRule>
  </conditionalFormatting>
  <conditionalFormatting sqref="N115:O115">
    <cfRule type="cellIs" dxfId="0" priority="1" operator="equal">
      <formula>FALSE</formula>
    </cfRule>
  </conditionalFormatting>
  <printOptions horizontalCentered="1"/>
  <pageMargins left="0.23622047244094491" right="0" top="0.15748031496062992" bottom="0.11811023622047245" header="0.11811023622047245" footer="0.11811023622047245"/>
  <pageSetup paperSize="9" scale="50" fitToHeight="0" orientation="portrait" r:id="rId1"/>
  <headerFooter alignWithMargins="0">
    <oddFooter>&amp;LHERA - Podaci za kvartalno istraživanje tržišta plina u Republici Hrvatskoj - 2022.&amp;R&amp;P</oddFooter>
  </headerFooter>
  <rowBreaks count="2" manualBreakCount="2">
    <brk id="57" max="15" man="1"/>
    <brk id="117" max="15" man="1"/>
  </rowBreaks>
  <ignoredErrors>
    <ignoredError sqref="B137:H137 B129 B126 O126 B124 O124 H74:O74 I75 O48:O54 O46 B46:C46 M45 H45:I45 B45:E45 B55:E55 B44:C44 N47:O47 C56:O56 N46 N48:N54 B131 O131 H55:I55 L55:M55 B22:O22 B24:C24 B23:E23 H23:I23 L23:M23 F126:H126 O129 B123:H123 K75 B50:G50 B49:D49 K49:M49 B52:M53 B51:G51 K51:M51 B48:D48 B47:D47 G47 L46:M46 F49:G49 F48:G48 K50:M50 J47:M47 J48:M48 B29:O29 B28:G28 I28:O28 B27:G27 J27:O27 B33:O34 B32:D32 J32:O32 B26:O26 B25:G25 I25:O25 B54:D54 F54:H54 J54:M54 F32:H32 D131:H131 J123 E44:O44 B31:O31 B30:C30 E30:G30 I30:O30 J131 L24:O24 E121:O121 L123 N123:O123 J137 L137 N137" evalError="1"/>
    <ignoredError sqref="A82:G82 P97 N64:O66 A96:B96 A95:B95 A94:B94 A84:B84 P84 A83:B83 A92:B92 P92 A93:B93 P93 P94 P95 P83 P96 P82" evalError="1" unlockedFormula="1"/>
    <ignoredError sqref="J109:L109 N109 J104 L104 N104" unlocked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4F38A8B-BDC3-4F99-A54B-1E862F299764}">
          <x14:formula1>
            <xm:f>Sheet1!$A$1:$A$2</xm:f>
          </x14:formula1>
          <xm:sqref>H91:O91 H86:O89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DCF26-A731-4E18-8F3A-E1333A86EA97}">
  <dimension ref="A1:A2"/>
  <sheetViews>
    <sheetView workbookViewId="0"/>
  </sheetViews>
  <sheetFormatPr defaultRowHeight="12.5" x14ac:dyDescent="0.25"/>
  <sheetData>
    <row r="1" spans="1:1" x14ac:dyDescent="0.25">
      <c r="A1" s="282" t="s">
        <v>89</v>
      </c>
    </row>
    <row r="2" spans="1:1" x14ac:dyDescent="0.25">
      <c r="A2" s="282"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Upute</vt:lpstr>
      <vt:lpstr>1. kvartal_2022</vt:lpstr>
      <vt:lpstr>Sheet1</vt:lpstr>
      <vt:lpstr>'1. kvartal_2022'!Print_Area</vt:lpstr>
      <vt:lpstr>Upute!Print_Area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2021-04-28T07:48:16Z</dcterms:created>
  <dcterms:modified xsi:type="dcterms:W3CDTF">2022-07-29T13:31:08Z</dcterms:modified>
</cp:coreProperties>
</file>