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C:\Users\Korisnik\Desktop\BRAC 2018 lito\CORREGGIO\GAS\GAS 2019\FORMS\"/>
    </mc:Choice>
  </mc:AlternateContent>
  <xr:revisionPtr revIDLastSave="0" documentId="8_{D77AC495-535B-43F8-8A60-456C0C5F2F65}" xr6:coauthVersionLast="43" xr6:coauthVersionMax="43" xr10:uidLastSave="{00000000-0000-0000-0000-000000000000}"/>
  <bookViews>
    <workbookView xWindow="-110" yWindow="-110" windowWidth="19420" windowHeight="10420" tabRatio="559" activeTab="1" xr2:uid="{00000000-000D-0000-FFFF-FFFF00000000}"/>
  </bookViews>
  <sheets>
    <sheet name="Upute" sheetId="7" r:id="rId1"/>
    <sheet name="1. kvartal_2019" sheetId="5" r:id="rId2"/>
  </sheets>
  <definedNames>
    <definedName name="_xlnm.Print_Area" localSheetId="1">'1. kvartal_2019'!$A$1:$P$132</definedName>
    <definedName name="_xlnm.Print_Area" localSheetId="0">Upute!$A$1:$P$8</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87" i="5" l="1"/>
  <c r="M66" i="5" l="1"/>
  <c r="N66" i="5" s="1"/>
  <c r="O66" i="5" s="1"/>
  <c r="M65" i="5"/>
  <c r="N65" i="5" s="1"/>
  <c r="O65" i="5" s="1"/>
  <c r="L66" i="5"/>
  <c r="L65" i="5"/>
  <c r="M64" i="5"/>
  <c r="L64" i="5"/>
  <c r="N64" i="5" l="1"/>
  <c r="O64" i="5" s="1"/>
  <c r="K114" i="5"/>
  <c r="I114" i="5"/>
  <c r="I116" i="5" s="1"/>
  <c r="K100" i="5"/>
  <c r="I100" i="5"/>
  <c r="I102" i="5" s="1"/>
  <c r="K116" i="5" l="1"/>
  <c r="K118" i="5" s="1"/>
  <c r="M100" i="5"/>
  <c r="K102" i="5"/>
  <c r="I118" i="5"/>
  <c r="M114" i="5"/>
  <c r="M116" i="5" l="1"/>
  <c r="M118" i="5" s="1"/>
  <c r="M102" i="5"/>
  <c r="I67" i="5" l="1"/>
  <c r="J67" i="5" s="1"/>
  <c r="H67" i="5"/>
  <c r="E67" i="5"/>
  <c r="D67" i="5"/>
  <c r="F67" i="5" l="1"/>
  <c r="L67" i="5"/>
  <c r="M67" i="5"/>
  <c r="N67" i="5" s="1"/>
  <c r="L3" i="7" l="1"/>
  <c r="I104" i="5" l="1"/>
  <c r="K104" i="5" l="1"/>
  <c r="M104" i="5" s="1"/>
  <c r="I33" i="5" l="1"/>
  <c r="H33" i="5"/>
  <c r="E33" i="5"/>
  <c r="D33" i="5"/>
  <c r="M32" i="5"/>
  <c r="O32" i="5" s="1"/>
  <c r="L32" i="5"/>
  <c r="M31" i="5"/>
  <c r="O31" i="5" s="1"/>
  <c r="L31" i="5"/>
  <c r="M30" i="5"/>
  <c r="O30" i="5" s="1"/>
  <c r="L30" i="5"/>
  <c r="M29" i="5"/>
  <c r="O29" i="5" s="1"/>
  <c r="L29" i="5"/>
  <c r="M28" i="5"/>
  <c r="O28" i="5" s="1"/>
  <c r="L28" i="5"/>
  <c r="M27" i="5"/>
  <c r="O27" i="5" s="1"/>
  <c r="L27" i="5"/>
  <c r="M26" i="5"/>
  <c r="O26" i="5" s="1"/>
  <c r="L26" i="5"/>
  <c r="M25" i="5"/>
  <c r="O25" i="5" s="1"/>
  <c r="L25" i="5"/>
  <c r="M24" i="5"/>
  <c r="L24" i="5"/>
  <c r="N86" i="5" l="1"/>
  <c r="G33" i="5"/>
  <c r="F33" i="5"/>
  <c r="N24" i="5"/>
  <c r="O24" i="5"/>
  <c r="J33" i="5"/>
  <c r="K33" i="5"/>
  <c r="M33" i="5"/>
  <c r="L33" i="5"/>
  <c r="H75" i="5" s="1"/>
  <c r="N25" i="5"/>
  <c r="N26" i="5"/>
  <c r="N27" i="5"/>
  <c r="N28" i="5"/>
  <c r="N29" i="5"/>
  <c r="N30" i="5"/>
  <c r="N31" i="5"/>
  <c r="N32" i="5"/>
  <c r="N85" i="5" l="1"/>
  <c r="N83" i="5"/>
  <c r="J75" i="5"/>
  <c r="N87" i="5"/>
  <c r="N33" i="5"/>
  <c r="L82" i="5" s="1"/>
  <c r="L88" i="5" s="1"/>
  <c r="O33" i="5"/>
  <c r="N84" i="5"/>
  <c r="N75" i="5" l="1"/>
  <c r="L75" i="5"/>
  <c r="N82" i="5"/>
  <c r="N88" i="5"/>
  <c r="I55" i="5" l="1"/>
  <c r="H55" i="5"/>
  <c r="E55" i="5"/>
  <c r="D55" i="5"/>
  <c r="M54" i="5"/>
  <c r="L54" i="5"/>
  <c r="M53" i="5"/>
  <c r="L53" i="5"/>
  <c r="M52" i="5"/>
  <c r="L52" i="5"/>
  <c r="M51" i="5"/>
  <c r="L51" i="5"/>
  <c r="M50" i="5"/>
  <c r="L50" i="5"/>
  <c r="M49" i="5"/>
  <c r="L49" i="5"/>
  <c r="M48" i="5"/>
  <c r="L48" i="5"/>
  <c r="M47" i="5"/>
  <c r="L47" i="5"/>
  <c r="M46" i="5"/>
  <c r="L46" i="5"/>
  <c r="G55" i="5" l="1"/>
  <c r="F55" i="5"/>
  <c r="J55" i="5"/>
  <c r="K55" i="5"/>
  <c r="N47" i="5"/>
  <c r="O47" i="5"/>
  <c r="O49" i="5"/>
  <c r="N49" i="5"/>
  <c r="O51" i="5"/>
  <c r="N51" i="5"/>
  <c r="O53" i="5"/>
  <c r="N53" i="5"/>
  <c r="O46" i="5"/>
  <c r="N46" i="5"/>
  <c r="O48" i="5"/>
  <c r="N48" i="5"/>
  <c r="O50" i="5"/>
  <c r="N50" i="5"/>
  <c r="O52" i="5"/>
  <c r="N52" i="5"/>
  <c r="O54" i="5"/>
  <c r="N54" i="5"/>
  <c r="L55" i="5"/>
  <c r="M55" i="5"/>
  <c r="N55" i="5" l="1"/>
  <c r="O55" i="5"/>
</calcChain>
</file>

<file path=xl/sharedStrings.xml><?xml version="1.0" encoding="utf-8"?>
<sst xmlns="http://schemas.openxmlformats.org/spreadsheetml/2006/main" count="187" uniqueCount="132">
  <si>
    <t xml:space="preserve">1. </t>
  </si>
  <si>
    <t xml:space="preserve">2. </t>
  </si>
  <si>
    <t xml:space="preserve">3. </t>
  </si>
  <si>
    <t>II.</t>
  </si>
  <si>
    <t>I.</t>
  </si>
  <si>
    <t>III.</t>
  </si>
  <si>
    <t>IV.</t>
  </si>
  <si>
    <t>UKUPNO</t>
  </si>
  <si>
    <t>Količina plina prodana krajnjim kupcima 
(kWh)</t>
  </si>
  <si>
    <t>V.</t>
  </si>
  <si>
    <t>≤ 5.000</t>
  </si>
  <si>
    <t>&gt; 50.000</t>
  </si>
  <si>
    <t>KUĆANSTVA - UKUPNO</t>
  </si>
  <si>
    <t>PODUZETNIŠTVO - UKUPNO</t>
  </si>
  <si>
    <t>Krajnji kupci na 
DISTRIBUCIJSKOM SUSTAVU</t>
  </si>
  <si>
    <t>Krajnji kupci na 
TRANSPORTNOM SUSTAVU</t>
  </si>
  <si>
    <t>5.001 - 50.000</t>
  </si>
  <si>
    <t>≤ 100.000</t>
  </si>
  <si>
    <t>100.001 - 250.000</t>
  </si>
  <si>
    <t>250.001 - 2.500.000</t>
  </si>
  <si>
    <t xml:space="preserve"> 2.500.001 - 10.000.000</t>
  </si>
  <si>
    <t>10.000.001 - 25.000.000</t>
  </si>
  <si>
    <t>25.000.001 - 50.000.000</t>
  </si>
  <si>
    <t>50.000.001 - 250.000.000</t>
  </si>
  <si>
    <t>250.000.001 - 1.000.000.000</t>
  </si>
  <si>
    <t>&gt; 1.000.000.000</t>
  </si>
  <si>
    <t>D1</t>
  </si>
  <si>
    <t>D2</t>
  </si>
  <si>
    <t>D3</t>
  </si>
  <si>
    <t>I1-1</t>
  </si>
  <si>
    <t>I1-2</t>
  </si>
  <si>
    <t>I2</t>
  </si>
  <si>
    <t>I3-1</t>
  </si>
  <si>
    <t>I3-2</t>
  </si>
  <si>
    <t>I4-1</t>
  </si>
  <si>
    <t>I4-2</t>
  </si>
  <si>
    <t>I5</t>
  </si>
  <si>
    <t>I6</t>
  </si>
  <si>
    <t>Godišnja potrošnja plina 
(kWh)</t>
  </si>
  <si>
    <r>
      <t xml:space="preserve">Broj krajnjih kupaca plina </t>
    </r>
    <r>
      <rPr>
        <sz val="10"/>
        <rFont val="Arial"/>
        <family val="2"/>
        <charset val="238"/>
      </rPr>
      <t>(na zadnji dan kvartala)</t>
    </r>
  </si>
  <si>
    <r>
      <t xml:space="preserve">Broj krajnjih kupaca plina                   </t>
    </r>
    <r>
      <rPr>
        <sz val="10"/>
        <rFont val="Arial"/>
        <family val="2"/>
        <charset val="238"/>
      </rPr>
      <t>(na zadnji dan kvartala)</t>
    </r>
  </si>
  <si>
    <t>Količina plina prodana krajnjim  kupcima 
(kWh)</t>
  </si>
  <si>
    <r>
      <t xml:space="preserve">Broj krajnjih kupaca plina  </t>
    </r>
    <r>
      <rPr>
        <sz val="10"/>
        <rFont val="Arial"/>
        <family val="2"/>
        <charset val="238"/>
      </rPr>
      <t>(na zadnji dan kvartala)</t>
    </r>
  </si>
  <si>
    <r>
      <t xml:space="preserve">Broj krajnjih kupaca plina         </t>
    </r>
    <r>
      <rPr>
        <sz val="10"/>
        <rFont val="Arial"/>
        <family val="2"/>
        <charset val="238"/>
      </rPr>
      <t>(na zadnji dan kvartala)</t>
    </r>
  </si>
  <si>
    <t>Ulica grada Vukovara 14, 10000 Zagreb
Internetske stranice: www.hera.hr</t>
  </si>
  <si>
    <t>VI.</t>
  </si>
  <si>
    <t xml:space="preserve">KVARTALNO ISTRAŽIVANJE TRŽIŠTA PLINA U REPUBLICI HRVATSKOJ </t>
  </si>
  <si>
    <t>VII.</t>
  </si>
  <si>
    <t>VIII.</t>
  </si>
  <si>
    <t>Trošak skladištenja plina</t>
  </si>
  <si>
    <t>Trošak transporta plina</t>
  </si>
  <si>
    <t>Trošak distribucije plina</t>
  </si>
  <si>
    <r>
      <rPr>
        <i/>
        <vertAlign val="superscript"/>
        <sz val="10"/>
        <rFont val="Arial"/>
        <family val="2"/>
        <charset val="238"/>
      </rPr>
      <t>1</t>
    </r>
    <r>
      <rPr>
        <i/>
        <sz val="10"/>
        <rFont val="Arial"/>
        <family val="2"/>
        <charset val="238"/>
      </rPr>
      <t xml:space="preserve"> Cijena treba uključivati trošak nabave, transporta, distribucije i opskrbe plinom, tj. </t>
    </r>
    <r>
      <rPr>
        <i/>
        <u/>
        <sz val="10"/>
        <rFont val="Arial"/>
        <family val="2"/>
        <charset val="238"/>
      </rPr>
      <t>ukupni varijabilni i fiksni dio cijene</t>
    </r>
    <r>
      <rPr>
        <i/>
        <sz val="10"/>
        <rFont val="Arial"/>
        <family val="2"/>
        <charset val="238"/>
      </rPr>
      <t xml:space="preserve"> za kupce pojedine kategorije, </t>
    </r>
    <r>
      <rPr>
        <i/>
        <u/>
        <sz val="10"/>
        <rFont val="Arial"/>
        <family val="2"/>
        <charset val="238"/>
      </rPr>
      <t>ne uključujući trošarine, PDV i ostale poreze</t>
    </r>
    <r>
      <rPr>
        <i/>
        <sz val="10"/>
        <rFont val="Arial"/>
        <family val="2"/>
        <charset val="238"/>
      </rPr>
      <t xml:space="preserve">.
</t>
    </r>
    <r>
      <rPr>
        <i/>
        <vertAlign val="superscript"/>
        <sz val="10"/>
        <rFont val="Arial"/>
        <family val="2"/>
        <charset val="238"/>
      </rPr>
      <t>2</t>
    </r>
    <r>
      <rPr>
        <i/>
        <sz val="10"/>
        <rFont val="Arial"/>
        <family val="2"/>
        <charset val="238"/>
      </rPr>
      <t xml:space="preserve"> Cijena treba uključivati trošak nabave, transporta, distribucije i opskrbe plinom, tj. </t>
    </r>
    <r>
      <rPr>
        <i/>
        <u/>
        <sz val="10"/>
        <rFont val="Arial"/>
        <family val="2"/>
        <charset val="238"/>
      </rPr>
      <t>ukupni varijabilni i fiksni dio cijene</t>
    </r>
    <r>
      <rPr>
        <i/>
        <sz val="10"/>
        <rFont val="Arial"/>
        <family val="2"/>
        <charset val="238"/>
      </rPr>
      <t xml:space="preserve"> za kupce pojedine kategorije, te ostale naknade i trošarine, </t>
    </r>
    <r>
      <rPr>
        <i/>
        <u/>
        <sz val="10"/>
        <rFont val="Arial"/>
        <family val="2"/>
        <charset val="238"/>
      </rPr>
      <t>ne uključujući PDV</t>
    </r>
    <r>
      <rPr>
        <i/>
        <sz val="10"/>
        <rFont val="Arial"/>
        <family val="2"/>
        <charset val="238"/>
      </rPr>
      <t>.</t>
    </r>
  </si>
  <si>
    <t>MALOPRODAJNO TRŽIŠTE PLINA</t>
  </si>
  <si>
    <t>VELEPRODAJNO TRŽIŠTE PLINA</t>
  </si>
  <si>
    <t xml:space="preserve"> _____________________________________________________ </t>
  </si>
  <si>
    <r>
      <t xml:space="preserve">Prosječna ponderirana cijena </t>
    </r>
    <r>
      <rPr>
        <b/>
        <u/>
        <sz val="10"/>
        <rFont val="Arial"/>
        <family val="2"/>
        <charset val="238"/>
      </rPr>
      <t>bez PDV-a, ostalih poreza i trošarina</t>
    </r>
    <r>
      <rPr>
        <b/>
        <sz val="10"/>
        <rFont val="Arial"/>
        <family val="2"/>
        <charset val="238"/>
      </rPr>
      <t xml:space="preserve">  (kn/kWh) </t>
    </r>
  </si>
  <si>
    <r>
      <t xml:space="preserve">Prosječna ponderirana cijena </t>
    </r>
    <r>
      <rPr>
        <b/>
        <u/>
        <sz val="10"/>
        <rFont val="Arial"/>
        <family val="2"/>
        <charset val="238"/>
      </rPr>
      <t xml:space="preserve">bez PDV-a 
</t>
    </r>
    <r>
      <rPr>
        <b/>
        <sz val="10"/>
        <rFont val="Arial"/>
        <family val="2"/>
        <charset val="238"/>
      </rPr>
      <t>(kn/kWh)</t>
    </r>
  </si>
  <si>
    <t>4.</t>
  </si>
  <si>
    <t>5.</t>
  </si>
  <si>
    <t>6.</t>
  </si>
  <si>
    <t>Svrha vlastite potrošnje</t>
  </si>
  <si>
    <r>
      <t xml:space="preserve">  </t>
    </r>
    <r>
      <rPr>
        <b/>
        <sz val="14"/>
        <rFont val="Arial"/>
        <family val="2"/>
        <charset val="238"/>
      </rPr>
      <t>HRVATSKA ENERGETSKA               
  REGULATORNA AGENCIJA</t>
    </r>
  </si>
  <si>
    <t xml:space="preserve">Količina plina za vlastitu potrošnju opskrbljivača plinom (kWh) </t>
  </si>
  <si>
    <t>IX.</t>
  </si>
  <si>
    <t>Podaci o PRODAJI PLINA NA MALOPRODAJNOM TRŽIŠTU PLINA - UKUPNO</t>
  </si>
  <si>
    <t>BRUTO OPSKRBNA MARŽA - za krajnje kupce kategorije PODUZETNIŠTVO</t>
  </si>
  <si>
    <r>
      <t>PRIHOD od PRODAJE plina</t>
    </r>
    <r>
      <rPr>
        <b/>
        <vertAlign val="superscript"/>
        <sz val="10"/>
        <rFont val="Arial"/>
        <family val="2"/>
        <charset val="238"/>
      </rPr>
      <t>1</t>
    </r>
    <r>
      <rPr>
        <b/>
        <sz val="10"/>
        <rFont val="Arial"/>
        <family val="2"/>
        <charset val="238"/>
      </rPr>
      <t xml:space="preserve"> - za krajnje kupce kategorije PODUZETNIŠTVO</t>
    </r>
  </si>
  <si>
    <r>
      <t>TROŠAK NABAVE plina</t>
    </r>
    <r>
      <rPr>
        <b/>
        <vertAlign val="superscript"/>
        <sz val="10"/>
        <rFont val="Arial"/>
        <family val="2"/>
        <charset val="238"/>
      </rPr>
      <t xml:space="preserve">2 </t>
    </r>
    <r>
      <rPr>
        <b/>
        <sz val="10"/>
        <rFont val="Arial"/>
        <family val="2"/>
        <charset val="238"/>
      </rPr>
      <t>- za krajnje kupce kategorije PODUZETNIŠTVO</t>
    </r>
  </si>
  <si>
    <r>
      <t>TROŠAK korištenja plinskog SUSTAVA</t>
    </r>
    <r>
      <rPr>
        <b/>
        <vertAlign val="superscript"/>
        <sz val="10"/>
        <rFont val="Arial"/>
        <family val="2"/>
        <charset val="238"/>
      </rPr>
      <t xml:space="preserve">3 </t>
    </r>
    <r>
      <rPr>
        <b/>
        <sz val="10"/>
        <rFont val="Arial"/>
        <family val="2"/>
        <charset val="238"/>
      </rPr>
      <t>- za krajnje kupce kategorije PODUZETNIŠTVO</t>
    </r>
  </si>
  <si>
    <t>Podaci o STRUKTURI MALOPRODAJNE CIJENE PLINA - za krajnje kupce koji ne koriste javnu uslugu (PODUZETNIŠTVO)</t>
  </si>
  <si>
    <t>Molimo Vas da prije popujavanja traženih podataka iz upitnika, pažljivo pročitate priložene upute !</t>
  </si>
  <si>
    <r>
      <t>Prihod / Trošak 
(</t>
    </r>
    <r>
      <rPr>
        <b/>
        <u/>
        <sz val="10"/>
        <rFont val="Arial"/>
        <family val="2"/>
        <charset val="238"/>
      </rPr>
      <t>bez PDV-a, ostalih poreza i trošarina</t>
    </r>
    <r>
      <rPr>
        <b/>
        <sz val="10"/>
        <rFont val="Arial"/>
        <family val="2"/>
        <charset val="238"/>
      </rPr>
      <t>) 
(kn)</t>
    </r>
  </si>
  <si>
    <r>
      <t xml:space="preserve">Prosječna ponderirana cijena </t>
    </r>
    <r>
      <rPr>
        <b/>
        <u/>
        <sz val="10"/>
        <rFont val="Arial"/>
        <family val="2"/>
        <charset val="238"/>
      </rPr>
      <t>bez PDV-a, ostalih poreza i trošarina</t>
    </r>
    <r>
      <rPr>
        <b/>
        <sz val="10"/>
        <rFont val="Arial"/>
        <family val="2"/>
        <charset val="238"/>
      </rPr>
      <t xml:space="preserve">
(kn/kWh)</t>
    </r>
  </si>
  <si>
    <r>
      <t xml:space="preserve"> </t>
    </r>
    <r>
      <rPr>
        <b/>
        <sz val="10"/>
        <rFont val="Arial"/>
        <family val="2"/>
        <charset val="238"/>
      </rPr>
      <t>Napomena</t>
    </r>
    <r>
      <rPr>
        <sz val="10"/>
        <rFont val="Arial"/>
        <family val="2"/>
        <charset val="238"/>
      </rPr>
      <t xml:space="preserve">: sukladno Uredbi (EU) 2016/1952, iz podataka je potrebno </t>
    </r>
    <r>
      <rPr>
        <u/>
        <sz val="10"/>
        <rFont val="Arial"/>
        <family val="2"/>
        <charset val="238"/>
      </rPr>
      <t>isključiti</t>
    </r>
    <r>
      <rPr>
        <sz val="10"/>
        <rFont val="Arial"/>
        <family val="2"/>
        <charset val="238"/>
      </rPr>
      <t xml:space="preserve"> potrošače koji plin koriste:
              </t>
    </r>
    <r>
      <rPr>
        <i/>
        <sz val="10"/>
        <rFont val="Arial"/>
        <family val="2"/>
        <charset val="238"/>
      </rPr>
      <t xml:space="preserve">        1. za proizvodnju električne energije u elektranama ili kogeneracijskim postrojenjima
                      2. za neenergetske namjene (npr. u kemijskoj industriji)                     </t>
    </r>
  </si>
  <si>
    <t>Podaci o PRODAJI PLINA NA MALOPRODAJNOM TRŽIŠTU PLINA - prodaja plina krajnjim kupcima koji nisu kućanstva (PODUZETNIŠTVO)</t>
  </si>
  <si>
    <t>Podaci o PRODAJI PLINA NA MALOPRODAJNOM TRŽIŠTU PLINA sukladno Uredbi EU 2016/1952 - prodaja plina krajnjim kupcima koji nisu kućanstva (PODUZETNIŠTVO)</t>
  </si>
  <si>
    <r>
      <t xml:space="preserve">Prosječna ponderirana cijena </t>
    </r>
    <r>
      <rPr>
        <b/>
        <u/>
        <sz val="10"/>
        <rFont val="Arial"/>
        <family val="2"/>
        <charset val="238"/>
      </rPr>
      <t>bez PDV-a</t>
    </r>
    <r>
      <rPr>
        <b/>
        <sz val="10"/>
        <rFont val="Arial"/>
        <family val="2"/>
        <charset val="238"/>
      </rPr>
      <t xml:space="preserve">
(kn/kWh)</t>
    </r>
    <r>
      <rPr>
        <b/>
        <vertAlign val="superscript"/>
        <sz val="10"/>
        <rFont val="Arial"/>
        <family val="2"/>
        <charset val="238"/>
      </rPr>
      <t>2</t>
    </r>
  </si>
  <si>
    <r>
      <t xml:space="preserve">Prosječna ponderirana cijena </t>
    </r>
    <r>
      <rPr>
        <b/>
        <u/>
        <sz val="10"/>
        <rFont val="Arial"/>
        <family val="2"/>
        <charset val="238"/>
      </rPr>
      <t>bez PDV-a, ostalih poreza i trošarina</t>
    </r>
    <r>
      <rPr>
        <b/>
        <sz val="10"/>
        <rFont val="Arial"/>
        <family val="2"/>
        <charset val="238"/>
      </rPr>
      <t xml:space="preserve">
(kn/kWh)</t>
    </r>
    <r>
      <rPr>
        <b/>
        <vertAlign val="superscript"/>
        <sz val="10"/>
        <rFont val="Arial"/>
        <family val="2"/>
        <charset val="238"/>
      </rPr>
      <t>1</t>
    </r>
  </si>
  <si>
    <r>
      <t xml:space="preserve">Prosječna ponderirana cijena </t>
    </r>
    <r>
      <rPr>
        <b/>
        <u/>
        <sz val="10"/>
        <rFont val="Arial"/>
        <family val="2"/>
        <charset val="238"/>
      </rPr>
      <t>bez PDV-a</t>
    </r>
    <r>
      <rPr>
        <b/>
        <sz val="10"/>
        <rFont val="Arial"/>
        <family val="2"/>
        <charset val="238"/>
      </rPr>
      <t xml:space="preserve">
(kn/kWh)</t>
    </r>
    <r>
      <rPr>
        <b/>
        <vertAlign val="superscript"/>
        <sz val="10"/>
        <rFont val="Arial"/>
        <family val="2"/>
        <charset val="238"/>
      </rPr>
      <t>1</t>
    </r>
  </si>
  <si>
    <t>Obveza dostave podataka iz ovog izvješća temelji se i na članku 38. Zakona o službenoj statistici (NN, br. 103/03, 75/09, 59/12 i 12/13). Odbijanje davanja podataka, davanje nepotpunih i netočnih podataka ili nedavanje podataka u propisanom roku povlači kaznene odredbe iz članka 69. i 70. Zakona o službenoj statistici.</t>
  </si>
  <si>
    <t xml:space="preserve">Krajnji kupci kategorije KUĆANSTVO koji koriste                  JAVNU USLUGU opskrbe plinom </t>
  </si>
  <si>
    <t>Krajnji kupci kategorije KUĆANSTVO koji                              kupuju plin po TRŽIŠNIM uvjetima</t>
  </si>
  <si>
    <r>
      <t xml:space="preserve">Podaci o PRODAJI PLINA NA MALOPRODAJNOM TRŽIŠTU PLINA - prodaja plina krajnjim kupcima iz kategorije </t>
    </r>
    <r>
      <rPr>
        <b/>
        <i/>
        <u/>
        <sz val="11"/>
        <rFont val="Arial"/>
        <family val="2"/>
        <charset val="238"/>
      </rPr>
      <t>KUĆANSTVO</t>
    </r>
  </si>
  <si>
    <r>
      <rPr>
        <i/>
        <vertAlign val="superscript"/>
        <sz val="10"/>
        <rFont val="Arial"/>
        <family val="2"/>
        <charset val="238"/>
      </rPr>
      <t>1</t>
    </r>
    <r>
      <rPr>
        <i/>
        <sz val="10"/>
        <rFont val="Arial"/>
        <family val="2"/>
        <charset val="238"/>
      </rPr>
      <t xml:space="preserve"> Cijena treba uključivati trošak nabave, transporta, distribucije i opskrbe plinom, tj. </t>
    </r>
    <r>
      <rPr>
        <i/>
        <u/>
        <sz val="10"/>
        <rFont val="Arial"/>
        <family val="2"/>
        <charset val="238"/>
      </rPr>
      <t xml:space="preserve">ukupni varijabilni i fiksni dio cijene </t>
    </r>
    <r>
      <rPr>
        <i/>
        <sz val="10"/>
        <rFont val="Arial"/>
        <family val="2"/>
        <charset val="238"/>
      </rPr>
      <t xml:space="preserve">za kupce pojedine kategorije, </t>
    </r>
    <r>
      <rPr>
        <i/>
        <u/>
        <sz val="10"/>
        <rFont val="Arial"/>
        <family val="2"/>
        <charset val="238"/>
      </rPr>
      <t>ne uključujući trošarine, PDV i ostale poreze</t>
    </r>
    <r>
      <rPr>
        <i/>
        <sz val="10"/>
        <rFont val="Arial"/>
        <family val="2"/>
        <charset val="238"/>
      </rPr>
      <t xml:space="preserve">.
</t>
    </r>
    <r>
      <rPr>
        <i/>
        <vertAlign val="superscript"/>
        <sz val="10"/>
        <rFont val="Arial"/>
        <family val="2"/>
        <charset val="238"/>
      </rPr>
      <t>2</t>
    </r>
    <r>
      <rPr>
        <i/>
        <sz val="10"/>
        <rFont val="Arial"/>
        <family val="2"/>
        <charset val="238"/>
      </rPr>
      <t xml:space="preserve"> Cijena treba uključivati trošak nabave, transporta, distribucije i opskrbe plinom, tj. </t>
    </r>
    <r>
      <rPr>
        <i/>
        <u/>
        <sz val="10"/>
        <rFont val="Arial"/>
        <family val="2"/>
        <charset val="238"/>
      </rPr>
      <t>ukupni varijabilni i fiksni dio cijene</t>
    </r>
    <r>
      <rPr>
        <i/>
        <sz val="10"/>
        <rFont val="Arial"/>
        <family val="2"/>
        <charset val="238"/>
      </rPr>
      <t xml:space="preserve"> za kupce pojedine kategorije, te ostale naknade i trošarine, </t>
    </r>
    <r>
      <rPr>
        <i/>
        <u/>
        <sz val="10"/>
        <rFont val="Arial"/>
        <family val="2"/>
        <charset val="238"/>
      </rPr>
      <t>ne uključujući PDV</t>
    </r>
    <r>
      <rPr>
        <i/>
        <sz val="10"/>
        <rFont val="Arial"/>
        <family val="2"/>
        <charset val="238"/>
      </rPr>
      <t>.</t>
    </r>
  </si>
  <si>
    <r>
      <rPr>
        <i/>
        <vertAlign val="superscript"/>
        <sz val="10"/>
        <rFont val="Arial"/>
        <family val="2"/>
        <charset val="238"/>
      </rPr>
      <t>1</t>
    </r>
    <r>
      <rPr>
        <i/>
        <sz val="10"/>
        <rFont val="Arial"/>
        <family val="2"/>
        <charset val="238"/>
      </rPr>
      <t xml:space="preserve"> Cijena treba uključivati ukupni varijabilni i fiksni dio cijene za kupce pojedine kategorije, odnosno Ts1-tarifnu stavku za isporučenu količinu plina i Ts2-fiksnu mjesečnu naknadu (ukoliko se ista primjenjuje), a izračunava se za pojedinu kategoriju kupaca kao </t>
    </r>
    <r>
      <rPr>
        <i/>
        <u/>
        <sz val="10"/>
        <rFont val="Arial"/>
        <family val="2"/>
        <charset val="238"/>
      </rPr>
      <t>ukupan prihod od varijabilnog i fiksnog dijela cijene u</t>
    </r>
    <r>
      <rPr>
        <i/>
        <sz val="10"/>
        <rFont val="Arial"/>
        <family val="2"/>
        <charset val="238"/>
      </rPr>
      <t xml:space="preserve"> pojedinom kvartalu podjeljen s količinom plina isporučenog toj kategoriji kupaca u istom kvartalu.</t>
    </r>
  </si>
  <si>
    <r>
      <rPr>
        <sz val="12"/>
        <rFont val="Arial"/>
        <family val="2"/>
        <charset val="238"/>
      </rPr>
      <t xml:space="preserve">
U priloženom upitniku, traže se ostvareni podaci o prodaji plina na </t>
    </r>
    <r>
      <rPr>
        <b/>
        <sz val="12"/>
        <rFont val="Arial"/>
        <family val="2"/>
        <charset val="238"/>
      </rPr>
      <t>maloprodajnom tržištu</t>
    </r>
    <r>
      <rPr>
        <sz val="12"/>
        <rFont val="Arial"/>
        <family val="2"/>
        <charset val="238"/>
      </rPr>
      <t xml:space="preserve">, i to broj kupaca, prodane količine i prosječne ponderirane cijene plina, pri čemu:
</t>
    </r>
    <r>
      <rPr>
        <i/>
        <sz val="12"/>
        <rFont val="Arial"/>
        <family val="2"/>
        <charset val="238"/>
      </rPr>
      <t>1.</t>
    </r>
    <r>
      <rPr>
        <sz val="12"/>
        <rFont val="Arial"/>
        <family val="2"/>
        <charset val="238"/>
      </rPr>
      <t xml:space="preserve"> </t>
    </r>
    <r>
      <rPr>
        <i/>
        <sz val="12"/>
        <rFont val="Arial"/>
        <family val="2"/>
        <charset val="238"/>
      </rPr>
      <t>Prosječna ponderirana cijena bez PDV-a, ostalih poreza i trošarina (kn/kWh)</t>
    </r>
    <r>
      <rPr>
        <sz val="12"/>
        <rFont val="Arial"/>
        <family val="2"/>
        <charset val="238"/>
      </rPr>
      <t xml:space="preserve"> treba uključivati trošak nabave, transporta, distribucije i opskrbe plinom, tj. ukupni </t>
    </r>
    <r>
      <rPr>
        <b/>
        <sz val="12"/>
        <rFont val="Arial"/>
        <family val="2"/>
        <charset val="238"/>
      </rPr>
      <t xml:space="preserve">varijabilni i fiksni </t>
    </r>
    <r>
      <rPr>
        <sz val="12"/>
        <rFont val="Arial"/>
        <family val="2"/>
        <charset val="238"/>
      </rPr>
      <t xml:space="preserve">dio cijene za kupce pojedine kategorije, ne uključujući trošarine, PDV i ostale poreze. 
</t>
    </r>
    <r>
      <rPr>
        <i/>
        <sz val="12"/>
        <rFont val="Arial"/>
        <family val="2"/>
        <charset val="238"/>
      </rPr>
      <t>2. Prosječna ponderirana cijena bez PDV-a (kn/kWh)</t>
    </r>
    <r>
      <rPr>
        <sz val="12"/>
        <rFont val="Arial"/>
        <family val="2"/>
        <charset val="238"/>
      </rPr>
      <t xml:space="preserve"> treba uključivati trošak nabave, transporta, distribucije i opskrbe plinom, tj. ukupni </t>
    </r>
    <r>
      <rPr>
        <b/>
        <sz val="12"/>
        <rFont val="Arial"/>
        <family val="2"/>
        <charset val="238"/>
      </rPr>
      <t>varijabilni i fiksni</t>
    </r>
    <r>
      <rPr>
        <sz val="12"/>
        <rFont val="Arial"/>
        <family val="2"/>
        <charset val="238"/>
      </rPr>
      <t xml:space="preserve"> dio cijene za kupce pojedine kategorije, te ostale </t>
    </r>
    <r>
      <rPr>
        <b/>
        <sz val="12"/>
        <rFont val="Arial"/>
        <family val="2"/>
        <charset val="238"/>
      </rPr>
      <t>naknade i trošarine</t>
    </r>
    <r>
      <rPr>
        <sz val="12"/>
        <rFont val="Arial"/>
        <family val="2"/>
        <charset val="238"/>
      </rPr>
      <t>, ne uključujući PDV. 
Posebno naglašavamo da prosječnu ponderiranu cijenu plina pod točkom 1. i 2. treba izračunati na način da ista uključuje</t>
    </r>
    <r>
      <rPr>
        <b/>
        <sz val="12"/>
        <rFont val="Arial"/>
        <family val="2"/>
        <charset val="238"/>
      </rPr>
      <t xml:space="preserve"> varijabilni i fiksni</t>
    </r>
    <r>
      <rPr>
        <sz val="12"/>
        <rFont val="Arial"/>
        <family val="2"/>
        <charset val="238"/>
      </rPr>
      <t xml:space="preserve"> dio cijene za kupce pojedine kategorije u predmetnom razdoblju, odnosno na način da se za kupce pojedine kategorije u predmetnom razdoblju prihod od jedinične cijene plina i prihod od fiksne naknade podijeli s količinom plina prodanog u predmetnom razdoblju za kupce pojedine kategorije.   
Nadalje, poglavlje III. potrebno je popuniti s podacima koje ste prethodno naveli u poglavlju II., međutim iz istih je, a sukladno točki 3. Priloga I. Uredbe (EU) 2016/1952 o europskoj statistici cijena prirodnog plina i električne energije, potrebno ISKLJUČITI potrošače koji plin koriste samo za:
• proizvodnju električne energije u elektroenergetskim postrojenjima ili postrojenjima za kombiniranu proizvodnju toplinske i električne energije (kogeneracijske jedinice), 
• neenergetske svrhe (npr. u kemijskoj industriji).           
Pritom napominjemo da se Uredbom (EU) 2016/1952, koja je stupila na snagu u prosincu 2016. godine te kojom se stavlja izvan snage Direktiva 2008/92/EZ, iz podataka više ne isključuju potrošači s godišnjom potrošnjom većom od 4.000.000 GJ.
</t>
    </r>
    <r>
      <rPr>
        <sz val="12"/>
        <color rgb="FF0000FF"/>
        <rFont val="Arial"/>
        <family val="2"/>
        <charset val="238"/>
      </rPr>
      <t xml:space="preserve">U poglavlju IV potrebno je iskazati podatke o količinama i cijenama prodanog plina krajnjim kupcima iz kategorije KUĆANSTVO, i to zasebno za </t>
    </r>
    <r>
      <rPr>
        <u/>
        <sz val="12"/>
        <color rgb="FF0000FF"/>
        <rFont val="Arial"/>
        <family val="2"/>
        <charset val="238"/>
      </rPr>
      <t>krajnje kupce koji koriste javnu uslugu</t>
    </r>
    <r>
      <rPr>
        <sz val="12"/>
        <color rgb="FF0000FF"/>
        <rFont val="Arial"/>
        <family val="2"/>
        <charset val="238"/>
      </rPr>
      <t xml:space="preserve"> i </t>
    </r>
    <r>
      <rPr>
        <u/>
        <sz val="12"/>
        <color rgb="FF0000FF"/>
        <rFont val="Arial"/>
        <family val="2"/>
        <charset val="238"/>
      </rPr>
      <t>koji kupuju plin po tržišnim uvjetima</t>
    </r>
    <r>
      <rPr>
        <sz val="12"/>
        <color rgb="FF0000FF"/>
        <rFont val="Arial"/>
        <family val="2"/>
        <charset val="238"/>
      </rPr>
      <t>.</t>
    </r>
    <r>
      <rPr>
        <sz val="12"/>
        <rFont val="Arial"/>
        <family val="2"/>
        <charset val="238"/>
      </rPr>
      <t xml:space="preserve">
Nadalje, u priloženom upitniku u poglavlju VI. HERA prikuplja podatke o </t>
    </r>
    <r>
      <rPr>
        <b/>
        <sz val="12"/>
        <rFont val="Arial"/>
        <family val="2"/>
        <charset val="238"/>
      </rPr>
      <t>strukturi maloprodajne cijene plina</t>
    </r>
    <r>
      <rPr>
        <sz val="12"/>
        <rFont val="Arial"/>
        <family val="2"/>
        <charset val="238"/>
      </rPr>
      <t xml:space="preserve"> za krajnje kupce </t>
    </r>
    <r>
      <rPr>
        <b/>
        <sz val="12"/>
        <rFont val="Arial"/>
        <family val="2"/>
        <charset val="238"/>
      </rPr>
      <t>koji ne koriste javnu uslugu</t>
    </r>
    <r>
      <rPr>
        <sz val="12"/>
        <rFont val="Arial"/>
        <family val="2"/>
        <charset val="238"/>
      </rPr>
      <t xml:space="preserve"> (PODUZETNIŠTVO).          U ovom poglavlju traže se podaci o prihodu od prodaje plina krajnjim kupcima kategorije poduzetništvo, trošku nabave plina za potrebe opskrbe plinom krajnjih kupaca kategorije poduzetništvo, kao i o trošku korištenja plinskog sustava (trošak skladištenja, transporta i distribucije plina) za potrebe opskrbe plinom krajnjih kupaca kategorije poduzetništvo. Napominjemo da rezultirajuću bruto opskrbnu maržu, koja predstavlja bruto profitnu maržu opskrbljivača u nereguliranom dijelu poslovanja (obuhvaća operativne troškove i bruto dobit), HERA neće objavljivati pojedinačno već samo kao prosjek svih opskrbljivača.
</t>
    </r>
    <r>
      <rPr>
        <sz val="12"/>
        <color rgb="FF0000FF"/>
        <rFont val="Arial"/>
        <family val="2"/>
        <charset val="238"/>
      </rPr>
      <t xml:space="preserve">Također, u priloženom upitniku u poglavlju VII. i VIII. traže se ostvareni podaci na </t>
    </r>
    <r>
      <rPr>
        <b/>
        <sz val="12"/>
        <color rgb="FF0000FF"/>
        <rFont val="Arial"/>
        <family val="2"/>
        <charset val="238"/>
      </rPr>
      <t>veleprodajnom tržištu</t>
    </r>
    <r>
      <rPr>
        <sz val="12"/>
        <color rgb="FF0000FF"/>
        <rFont val="Arial"/>
        <family val="2"/>
        <charset val="238"/>
      </rPr>
      <t xml:space="preserve">, i to podaci o nabavi plina i prodaji plina na veleprodajnom tržištu, pri čemu se podaci o veleprodajnom tržištu u Republici Hrvatskoj razrađuju na nabavu/prodaju prema bilateralnim ugovorima, na virtualnoj točki trgovanja i na trgovinskoj platformi. Podaci o nabavi/prodaji plina na tržištu izvan Republike Hrvatske odnose se na uvoz/izvoz plina u/iz Republike Hrvatske, pri čemu je potrebno specificirati iz kojih država je plin nabavljen, odnosno u koje države je plin isporučen.
</t>
    </r>
    <r>
      <rPr>
        <sz val="12"/>
        <rFont val="Arial"/>
        <family val="2"/>
        <charset val="238"/>
      </rPr>
      <t xml:space="preserve">Ukoliko imate bilo kakve komentare, primjedbe i prijedloge u vezi s vašim podacima, problematikom ispunjavanja ili dostavljanja podataka u ovom obrascu, ljubazno Vas molimo da ih navedete u za to predviđeni prostor, odnosnu da ih navedete u poglavlju IX. 
Također napominjemo kako podatke o prosječnim nabavnim cijenama, te o prosječnim prodajnim cijenama plina, HERA neće objavljivati pojedinačno već samo kao prosječnu cijenu svih opskrbljivača i trgovaca plinom za pojedinu kategoriju prema strukturi iz priloženog upitnika.
Ističemo kako je tražene podatke potrebno unositi samo u </t>
    </r>
    <r>
      <rPr>
        <b/>
        <sz val="12"/>
        <rFont val="Arial"/>
        <family val="2"/>
        <charset val="238"/>
      </rPr>
      <t>žuta i plava polja u upitnicima</t>
    </r>
    <r>
      <rPr>
        <sz val="12"/>
        <rFont val="Arial"/>
        <family val="2"/>
        <charset val="238"/>
      </rPr>
      <t xml:space="preserve">, dok podatke u siva polja </t>
    </r>
    <r>
      <rPr>
        <b/>
        <sz val="12"/>
        <rFont val="Arial"/>
        <family val="2"/>
        <charset val="238"/>
      </rPr>
      <t>NIJE</t>
    </r>
    <r>
      <rPr>
        <sz val="12"/>
        <rFont val="Arial"/>
        <family val="2"/>
        <charset val="238"/>
      </rPr>
      <t xml:space="preserve"> potrebno unositi.
                                                         </t>
    </r>
    <r>
      <rPr>
        <b/>
        <sz val="12"/>
        <color rgb="FF0000FF"/>
        <rFont val="Arial"/>
        <family val="2"/>
        <charset val="238"/>
      </rPr>
      <t>OVE UPUTE NIJE POTREBNO PRINTATI U SKLOPU DOSTAVE IZVORNIKA UPITNIKA OVJERENOGA PEČATOM</t>
    </r>
    <r>
      <rPr>
        <sz val="10"/>
        <rFont val="Arial"/>
        <family val="2"/>
        <charset val="238"/>
      </rPr>
      <t xml:space="preserve">
</t>
    </r>
  </si>
  <si>
    <r>
      <rPr>
        <i/>
        <vertAlign val="superscript"/>
        <sz val="10"/>
        <rFont val="Arial"/>
        <family val="2"/>
        <charset val="238"/>
      </rPr>
      <t xml:space="preserve">1 </t>
    </r>
    <r>
      <rPr>
        <i/>
        <sz val="10"/>
        <rFont val="Arial"/>
        <family val="2"/>
        <charset val="238"/>
      </rPr>
      <t>Prihod od prodaje plina plina treba uključivati prihod od jedinične cijene plina i prihod od fiksne naknade, za krajnje kupce kategorije poduzetništvo,</t>
    </r>
    <r>
      <rPr>
        <i/>
        <u/>
        <sz val="10"/>
        <rFont val="Arial"/>
        <family val="2"/>
        <charset val="238"/>
      </rPr>
      <t>bez PDV-a, ostalih poreza i trošarina</t>
    </r>
    <r>
      <rPr>
        <i/>
        <sz val="10"/>
        <rFont val="Arial"/>
        <family val="2"/>
        <charset val="238"/>
      </rPr>
      <t xml:space="preserve">.
</t>
    </r>
    <r>
      <rPr>
        <i/>
        <vertAlign val="superscript"/>
        <sz val="10"/>
        <rFont val="Arial"/>
        <family val="2"/>
        <charset val="238"/>
      </rPr>
      <t xml:space="preserve">2 </t>
    </r>
    <r>
      <rPr>
        <i/>
        <sz val="10"/>
        <rFont val="Arial"/>
        <family val="2"/>
        <charset val="238"/>
      </rPr>
      <t xml:space="preserve">Trošak nabave plina odnosi se na količine plina kupljene na tržištu RH i iz uvoza, a za potrebe opskrbe plinom krajnjih kupaca kategorije poduzetništvo. 
</t>
    </r>
    <r>
      <rPr>
        <i/>
        <vertAlign val="superscript"/>
        <sz val="10"/>
        <rFont val="Arial"/>
        <family val="2"/>
        <charset val="238"/>
      </rPr>
      <t xml:space="preserve">3 </t>
    </r>
    <r>
      <rPr>
        <i/>
        <sz val="10"/>
        <rFont val="Arial"/>
        <family val="2"/>
        <charset val="238"/>
      </rPr>
      <t xml:space="preserve">Trošak korištenja plinskog sustava treba uključivati sve troškove koji proizlaze iz ugovora o korištenju kapaciteta koje je opskrbljivač plinom ugovorio s operatorima sustava, a koji se odnose na opskrbu plinom krajnjih kupaca kategorije poduzetništvo. </t>
    </r>
  </si>
  <si>
    <t xml:space="preserve">Sukladno članku 35. Zakona o regulaciji energetskih djelatnosti (NN, br. 120/12 i 68/18) HERA je ovlaštena od energetskih subjekata zatražiti podatke, izvješća i druge potrebne dokumente koji su nužni za obavljanje poslova iz nadležnosti HERA-e na temelju tog Zakona kao i zakona kojima se uređuje obavljanje energetskih djelatnosti. Člankom 37. Zakona o regulaciji energetskih djelatnosti propisane su prekršajne odredbe za nepostupanje energetskog subjekta po traženju HERA-e. </t>
  </si>
  <si>
    <t>CROATIAN ENERGY REGULATORY AGENCY</t>
  </si>
  <si>
    <t>Ulica grada Vukovara 14, 10000 Zagreb
Internetske pages: www.hera.hr</t>
  </si>
  <si>
    <t xml:space="preserve">QUARTERLY RESEARCH OF GAS MARKET IN THE REPUBLIC OF CROATIA </t>
  </si>
  <si>
    <t>In line with Article 35 of the Act on Regulation of Energy Activities (Official Gazette no. 120/12) HERA is authorized to request from the energy subjects data, reports and other necessary documents important for undertaking obligations under the HERA's competency based on that Act as well as the laws which regulate undertaking of energy activities.  Article 37 of the Act on Regulation of Energy Activities stipulates criminal provisions anticipated for failing to act as per HERA's request</t>
  </si>
  <si>
    <t xml:space="preserve">Obligation to deliver data from this report is also based on Article 38 of the Official Statistics Act (Official Gazette no. 103/03, 75/09, 59/12 and 12/13). Refusal to deliver the data, providing of incomplete and inaccurate data or failing to provide data within stipulated timeline implies application of criminal provisions from Articles 69 and 70 of the Official Statistics Act. </t>
  </si>
  <si>
    <t>GENERAL PART</t>
  </si>
  <si>
    <t>Name of energy subject:</t>
  </si>
  <si>
    <t>Name and surname of contact person:</t>
  </si>
  <si>
    <t>Phone or mobile number:</t>
  </si>
  <si>
    <t>Total number of employed in the energy subject</t>
  </si>
  <si>
    <t>Total number of employed in the energy activity of gas supply</t>
  </si>
  <si>
    <t xml:space="preserve">Ownership structure of energy subject (insert in %)  </t>
  </si>
  <si>
    <t>WHOLESALE GAS MARKET</t>
  </si>
  <si>
    <t>Data on PROCUREMENT OF GAS ON WHOLESALE GAS MARKET</t>
  </si>
  <si>
    <t>Number of gas sellers 
(on the last day of the quarter)</t>
  </si>
  <si>
    <t>Quantity of procured gas (kWh)</t>
  </si>
  <si>
    <t>Average procurement price of gas               
without VAT (HRK/kWh)</t>
  </si>
  <si>
    <t>Purchased on the market in Croatia</t>
  </si>
  <si>
    <t xml:space="preserve"> according to bilateral agreements</t>
  </si>
  <si>
    <t>at virtual trading point</t>
  </si>
  <si>
    <t>on a trading platform</t>
  </si>
  <si>
    <r>
      <t>Purchased on the market outside of Croatia - import</t>
    </r>
    <r>
      <rPr>
        <vertAlign val="superscript"/>
        <sz val="10"/>
        <rFont val="Arial"/>
        <family val="2"/>
        <charset val="238"/>
      </rPr>
      <t>1</t>
    </r>
  </si>
  <si>
    <t>TOTAL - purchased on the market</t>
  </si>
  <si>
    <t>Purchased in the Republic of Croatia - according  to the regulated conditions</t>
  </si>
  <si>
    <t>TOTAL -  purchased on the market in the Republic of Croatia</t>
  </si>
  <si>
    <t>TOTAL</t>
  </si>
  <si>
    <r>
      <t>1</t>
    </r>
    <r>
      <rPr>
        <i/>
        <sz val="10"/>
        <rFont val="Arial"/>
        <family val="2"/>
        <charset val="238"/>
      </rPr>
      <t xml:space="preserve"> Please insert in the yellow field the country(ies) from which the gas has been procured</t>
    </r>
  </si>
  <si>
    <t>Data on SALE OF GAS ON WHOLESALE GAS MARKET</t>
  </si>
  <si>
    <t>Number of gas purchasers 
(on the last day of the quarter)</t>
  </si>
  <si>
    <t>Quantity of sold gas (kWh)</t>
  </si>
  <si>
    <t>Average sale price of gas                
without VAT (HRK/kWh)</t>
  </si>
  <si>
    <t>Sold on the market in Croatia</t>
  </si>
  <si>
    <t>TOTAL -  sold on the market in Croatia</t>
  </si>
  <si>
    <r>
      <t>Sold on the market outside of Croatia - export</t>
    </r>
    <r>
      <rPr>
        <vertAlign val="superscript"/>
        <sz val="10"/>
        <rFont val="Arial"/>
        <family val="2"/>
        <charset val="238"/>
      </rPr>
      <t>1</t>
    </r>
  </si>
  <si>
    <t>TOTAL - sold on the market</t>
  </si>
  <si>
    <t>Sold in the Republic of Croatia - according  to the regulated conditions</t>
  </si>
  <si>
    <r>
      <t>1</t>
    </r>
    <r>
      <rPr>
        <i/>
        <sz val="10"/>
        <rFont val="Arial"/>
        <family val="2"/>
        <charset val="238"/>
      </rPr>
      <t xml:space="preserve"> Please insert in the yellow field the country(ies) to which the gas has been delivered</t>
    </r>
  </si>
  <si>
    <t>SPACE FOR YOUR COMMENTS, OBJECTIONS AND SUGGESTIONS</t>
  </si>
  <si>
    <t xml:space="preserve">Comments, objections and suggestions in relation to your data, issues on completion or delivery of data on this form, please insert in this space. </t>
  </si>
  <si>
    <t>In _____________________ , on  __________________</t>
  </si>
  <si>
    <t>Stamp</t>
  </si>
  <si>
    <t>Name, surname and signature of responsible person:</t>
  </si>
  <si>
    <t>Form for 1st quarter 2019 
(from 01 Jan 2019 to 31 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</si>
</sst>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42" x14ac:knownFonts="1">
    <font>
      <sz val="10"/>
      <name val="Arial"/>
    </font>
    <font>
      <sz val="10"/>
      <name val="Arial"/>
      <family val="2"/>
      <charset val="238"/>
    </font>
    <font>
      <b/>
      <sz val="12"/>
      <name val="Arial"/>
      <family val="2"/>
      <charset val="238"/>
    </font>
    <font>
      <b/>
      <i/>
      <sz val="10"/>
      <name val="Arial"/>
      <family val="2"/>
      <charset val="238"/>
    </font>
    <font>
      <sz val="10"/>
      <name val="Arial"/>
      <family val="2"/>
      <charset val="238"/>
    </font>
    <font>
      <i/>
      <sz val="8"/>
      <name val="Arial"/>
      <family val="2"/>
      <charset val="238"/>
    </font>
    <font>
      <i/>
      <sz val="10"/>
      <name val="Arial"/>
      <family val="2"/>
      <charset val="238"/>
    </font>
    <font>
      <b/>
      <sz val="10"/>
      <name val="Arial"/>
      <family val="2"/>
      <charset val="238"/>
    </font>
    <font>
      <sz val="9"/>
      <name val="Arial"/>
      <family val="2"/>
      <charset val="238"/>
    </font>
    <font>
      <b/>
      <sz val="12"/>
      <color indexed="8"/>
      <name val="Arial"/>
      <family val="2"/>
      <charset val="238"/>
    </font>
    <font>
      <b/>
      <i/>
      <sz val="10"/>
      <color indexed="12"/>
      <name val="Arial"/>
      <family val="2"/>
      <charset val="238"/>
    </font>
    <font>
      <i/>
      <sz val="8"/>
      <color indexed="12"/>
      <name val="Arial"/>
      <family val="2"/>
      <charset val="238"/>
    </font>
    <font>
      <sz val="8"/>
      <name val="Arial"/>
      <family val="2"/>
      <charset val="238"/>
    </font>
    <font>
      <strike/>
      <sz val="10"/>
      <name val="Arial"/>
      <family val="2"/>
      <charset val="238"/>
    </font>
    <font>
      <b/>
      <u/>
      <sz val="10"/>
      <name val="Arial"/>
      <family val="2"/>
      <charset val="238"/>
    </font>
    <font>
      <b/>
      <i/>
      <sz val="11"/>
      <name val="Arial"/>
      <family val="2"/>
      <charset val="238"/>
    </font>
    <font>
      <b/>
      <sz val="9"/>
      <name val="Times New Roman"/>
      <family val="1"/>
      <charset val="238"/>
    </font>
    <font>
      <b/>
      <sz val="11"/>
      <name val="Arial"/>
      <family val="2"/>
      <charset val="238"/>
    </font>
    <font>
      <b/>
      <sz val="9"/>
      <name val="Arial"/>
      <family val="2"/>
      <charset val="238"/>
    </font>
    <font>
      <sz val="11"/>
      <name val="Arial"/>
      <family val="2"/>
      <charset val="238"/>
    </font>
    <font>
      <sz val="12"/>
      <name val="Arial"/>
      <family val="2"/>
      <charset val="238"/>
    </font>
    <font>
      <b/>
      <sz val="14"/>
      <name val="Arial"/>
      <family val="2"/>
      <charset val="238"/>
    </font>
    <font>
      <b/>
      <vertAlign val="superscript"/>
      <sz val="10"/>
      <name val="Arial"/>
      <family val="2"/>
      <charset val="238"/>
    </font>
    <font>
      <i/>
      <vertAlign val="superscript"/>
      <sz val="10"/>
      <name val="Arial"/>
      <family val="2"/>
      <charset val="238"/>
    </font>
    <font>
      <i/>
      <sz val="12"/>
      <name val="Arial"/>
      <family val="2"/>
      <charset val="238"/>
    </font>
    <font>
      <i/>
      <u/>
      <sz val="10"/>
      <name val="Arial"/>
      <family val="2"/>
      <charset val="238"/>
    </font>
    <font>
      <sz val="10"/>
      <color rgb="FF0000FF"/>
      <name val="Arial"/>
      <family val="2"/>
      <charset val="238"/>
    </font>
    <font>
      <b/>
      <i/>
      <sz val="10"/>
      <color rgb="FF0000FF"/>
      <name val="Arial"/>
      <family val="2"/>
      <charset val="238"/>
    </font>
    <font>
      <b/>
      <sz val="10"/>
      <color rgb="FF0000FF"/>
      <name val="Arial"/>
      <family val="2"/>
      <charset val="238"/>
    </font>
    <font>
      <b/>
      <sz val="9"/>
      <color rgb="FF0000FF"/>
      <name val="Times New Roman"/>
      <family val="1"/>
      <charset val="238"/>
    </font>
    <font>
      <sz val="10"/>
      <color rgb="FFC00000"/>
      <name val="Arial"/>
      <family val="2"/>
      <charset val="238"/>
    </font>
    <font>
      <b/>
      <i/>
      <sz val="10"/>
      <color rgb="FFC00000"/>
      <name val="Arial"/>
      <family val="2"/>
      <charset val="238"/>
    </font>
    <font>
      <b/>
      <sz val="10"/>
      <color rgb="FFC00000"/>
      <name val="Arial"/>
      <family val="2"/>
      <charset val="238"/>
    </font>
    <font>
      <u/>
      <sz val="10"/>
      <name val="Arial"/>
      <family val="2"/>
      <charset val="238"/>
    </font>
    <font>
      <b/>
      <i/>
      <sz val="14"/>
      <name val="Arial"/>
      <family val="2"/>
      <charset val="238"/>
    </font>
    <font>
      <b/>
      <sz val="20"/>
      <name val="Arial"/>
      <family val="2"/>
      <charset val="238"/>
    </font>
    <font>
      <sz val="10"/>
      <color rgb="FFFF0000"/>
      <name val="Arial"/>
      <family val="2"/>
      <charset val="238"/>
    </font>
    <font>
      <b/>
      <sz val="12"/>
      <color rgb="FF0000FF"/>
      <name val="Arial"/>
      <family val="2"/>
      <charset val="238"/>
    </font>
    <font>
      <b/>
      <i/>
      <u/>
      <sz val="11"/>
      <name val="Arial"/>
      <family val="2"/>
      <charset val="238"/>
    </font>
    <font>
      <sz val="12"/>
      <color rgb="FF0000FF"/>
      <name val="Arial"/>
      <family val="2"/>
      <charset val="238"/>
    </font>
    <font>
      <u/>
      <sz val="12"/>
      <color rgb="FF0000FF"/>
      <name val="Arial"/>
      <family val="2"/>
      <charset val="238"/>
    </font>
    <font>
      <vertAlign val="superscript"/>
      <sz val="10"/>
      <name val="Arial"/>
      <family val="2"/>
      <charset val="238"/>
    </font>
  </fonts>
  <fills count="8">
    <fill>
      <patternFill patternType="none"/>
    </fill>
    <fill>
      <patternFill patternType="gray125"/>
    </fill>
    <fill>
      <patternFill patternType="solid">
        <fgColor rgb="FFFFFFBD"/>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1FFE1"/>
        <bgColor indexed="64"/>
      </patternFill>
    </fill>
    <fill>
      <patternFill patternType="solid">
        <fgColor theme="8" tint="0.79998168889431442"/>
        <bgColor indexed="64"/>
      </patternFill>
    </fill>
  </fills>
  <borders count="83">
    <border>
      <left/>
      <right/>
      <top/>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cellStyleXfs>
  <cellXfs count="538">
    <xf numFmtId="0" fontId="0" fillId="0" borderId="0" xfId="0"/>
    <xf numFmtId="0" fontId="4" fillId="0" borderId="0" xfId="1" applyFont="1" applyAlignment="1">
      <alignment vertical="center"/>
    </xf>
    <xf numFmtId="2" fontId="19" fillId="3" borderId="33" xfId="1" applyNumberFormat="1" applyFont="1" applyFill="1" applyBorder="1" applyAlignment="1">
      <alignment vertical="center" wrapText="1"/>
    </xf>
    <xf numFmtId="0" fontId="4" fillId="3" borderId="0" xfId="1" applyFont="1" applyFill="1" applyAlignment="1">
      <alignment vertical="center"/>
    </xf>
    <xf numFmtId="2" fontId="19" fillId="4" borderId="2" xfId="1" applyNumberFormat="1" applyFont="1" applyFill="1" applyBorder="1" applyAlignment="1">
      <alignment vertical="center" wrapText="1"/>
    </xf>
    <xf numFmtId="2" fontId="19" fillId="4" borderId="7" xfId="1" applyNumberFormat="1" applyFont="1" applyFill="1" applyBorder="1" applyAlignment="1">
      <alignment vertical="center" wrapText="1"/>
    </xf>
    <xf numFmtId="2" fontId="19" fillId="4" borderId="8" xfId="1" applyNumberFormat="1" applyFont="1" applyFill="1" applyBorder="1" applyAlignment="1">
      <alignment vertical="center" wrapText="1"/>
    </xf>
    <xf numFmtId="165" fontId="1" fillId="4" borderId="31" xfId="1" applyNumberFormat="1" applyFill="1" applyBorder="1" applyAlignment="1" applyProtection="1">
      <alignment horizontal="center" vertical="center" wrapText="1"/>
      <protection locked="0"/>
    </xf>
    <xf numFmtId="164" fontId="19" fillId="5" borderId="38" xfId="1" applyNumberFormat="1" applyFont="1" applyFill="1" applyBorder="1" applyAlignment="1" applyProtection="1">
      <alignment horizontal="center" vertical="center"/>
      <protection locked="0"/>
    </xf>
    <xf numFmtId="3" fontId="19" fillId="2" borderId="15" xfId="1" applyNumberFormat="1" applyFont="1" applyFill="1" applyBorder="1" applyAlignment="1" applyProtection="1">
      <alignment horizontal="center" vertical="center"/>
      <protection locked="0"/>
    </xf>
    <xf numFmtId="3" fontId="19" fillId="2" borderId="14" xfId="1" applyNumberFormat="1" applyFont="1" applyFill="1" applyBorder="1" applyAlignment="1" applyProtection="1">
      <alignment horizontal="center" vertical="center"/>
      <protection locked="0"/>
    </xf>
    <xf numFmtId="164" fontId="19" fillId="5" borderId="22" xfId="1" applyNumberFormat="1" applyFont="1" applyFill="1" applyBorder="1" applyAlignment="1" applyProtection="1">
      <alignment horizontal="center" vertical="center"/>
      <protection locked="0"/>
    </xf>
    <xf numFmtId="3" fontId="19" fillId="4" borderId="24" xfId="1" applyNumberFormat="1" applyFont="1" applyFill="1" applyBorder="1" applyAlignment="1">
      <alignment horizontal="center" vertical="center"/>
    </xf>
    <xf numFmtId="3" fontId="19" fillId="4" borderId="13" xfId="1" applyNumberFormat="1" applyFont="1" applyFill="1" applyBorder="1" applyAlignment="1">
      <alignment horizontal="center" vertical="center"/>
    </xf>
    <xf numFmtId="164" fontId="19" fillId="4" borderId="25" xfId="1" applyNumberFormat="1" applyFont="1" applyFill="1" applyBorder="1" applyAlignment="1">
      <alignment horizontal="center" vertical="center"/>
    </xf>
    <xf numFmtId="3" fontId="19" fillId="4" borderId="17" xfId="1" applyNumberFormat="1" applyFont="1" applyFill="1" applyBorder="1" applyAlignment="1">
      <alignment horizontal="center" vertical="center"/>
    </xf>
    <xf numFmtId="3" fontId="19" fillId="4" borderId="9" xfId="1" applyNumberFormat="1" applyFont="1" applyFill="1" applyBorder="1" applyAlignment="1">
      <alignment horizontal="center" vertical="center"/>
    </xf>
    <xf numFmtId="164" fontId="19" fillId="4" borderId="21" xfId="1" applyNumberFormat="1" applyFont="1" applyFill="1" applyBorder="1" applyAlignment="1">
      <alignment horizontal="center" vertical="center"/>
    </xf>
    <xf numFmtId="3" fontId="19" fillId="4" borderId="18" xfId="1" applyNumberFormat="1" applyFont="1" applyFill="1" applyBorder="1" applyAlignment="1">
      <alignment horizontal="center" vertical="center"/>
    </xf>
    <xf numFmtId="3" fontId="19" fillId="4" borderId="12" xfId="1" applyNumberFormat="1" applyFont="1" applyFill="1" applyBorder="1" applyAlignment="1">
      <alignment horizontal="center" vertical="center"/>
    </xf>
    <xf numFmtId="164" fontId="19" fillId="4" borderId="22" xfId="1" applyNumberFormat="1" applyFont="1" applyFill="1" applyBorder="1" applyAlignment="1">
      <alignment horizontal="center" vertical="center"/>
    </xf>
    <xf numFmtId="3" fontId="19" fillId="6" borderId="24" xfId="1" applyNumberFormat="1" applyFont="1" applyFill="1" applyBorder="1" applyAlignment="1">
      <alignment horizontal="center" vertical="center"/>
    </xf>
    <xf numFmtId="3" fontId="19" fillId="6" borderId="13" xfId="1" applyNumberFormat="1" applyFont="1" applyFill="1" applyBorder="1" applyAlignment="1">
      <alignment horizontal="center" vertical="center"/>
    </xf>
    <xf numFmtId="164" fontId="19" fillId="6" borderId="59" xfId="1" applyNumberFormat="1" applyFont="1" applyFill="1" applyBorder="1" applyAlignment="1">
      <alignment horizontal="center" vertical="center"/>
    </xf>
    <xf numFmtId="164" fontId="19" fillId="6" borderId="25" xfId="1" applyNumberFormat="1" applyFont="1" applyFill="1" applyBorder="1" applyAlignment="1">
      <alignment horizontal="center" vertical="center"/>
    </xf>
    <xf numFmtId="3" fontId="19" fillId="6" borderId="17" xfId="1" applyNumberFormat="1" applyFont="1" applyFill="1" applyBorder="1" applyAlignment="1">
      <alignment horizontal="center" vertical="center"/>
    </xf>
    <xf numFmtId="3" fontId="19" fillId="6" borderId="9" xfId="1" applyNumberFormat="1" applyFont="1" applyFill="1" applyBorder="1" applyAlignment="1">
      <alignment horizontal="center" vertical="center"/>
    </xf>
    <xf numFmtId="164" fontId="19" fillId="6" borderId="52" xfId="1" applyNumberFormat="1" applyFont="1" applyFill="1" applyBorder="1" applyAlignment="1">
      <alignment horizontal="center" vertical="center"/>
    </xf>
    <xf numFmtId="164" fontId="19" fillId="6" borderId="21" xfId="1" applyNumberFormat="1" applyFont="1" applyFill="1" applyBorder="1" applyAlignment="1">
      <alignment horizontal="center" vertical="center"/>
    </xf>
    <xf numFmtId="3" fontId="19" fillId="6" borderId="18" xfId="1" applyNumberFormat="1" applyFont="1" applyFill="1" applyBorder="1" applyAlignment="1">
      <alignment horizontal="center" vertical="center"/>
    </xf>
    <xf numFmtId="3" fontId="19" fillId="6" borderId="12" xfId="1" applyNumberFormat="1" applyFont="1" applyFill="1" applyBorder="1" applyAlignment="1">
      <alignment horizontal="center" vertical="center"/>
    </xf>
    <xf numFmtId="164" fontId="19" fillId="6" borderId="54" xfId="1" applyNumberFormat="1" applyFont="1" applyFill="1" applyBorder="1" applyAlignment="1">
      <alignment horizontal="center" vertical="center"/>
    </xf>
    <xf numFmtId="164" fontId="19" fillId="6" borderId="22" xfId="1" applyNumberFormat="1" applyFont="1" applyFill="1" applyBorder="1" applyAlignment="1">
      <alignment horizontal="center" vertical="center"/>
    </xf>
    <xf numFmtId="3" fontId="17" fillId="6" borderId="19" xfId="1" applyNumberFormat="1" applyFont="1" applyFill="1" applyBorder="1" applyAlignment="1">
      <alignment horizontal="center" vertical="center"/>
    </xf>
    <xf numFmtId="3" fontId="17" fillId="6" borderId="20" xfId="1" applyNumberFormat="1" applyFont="1" applyFill="1" applyBorder="1" applyAlignment="1">
      <alignment horizontal="center" vertical="center"/>
    </xf>
    <xf numFmtId="164" fontId="17" fillId="6" borderId="55" xfId="1" applyNumberFormat="1" applyFont="1" applyFill="1" applyBorder="1" applyAlignment="1">
      <alignment horizontal="center" vertical="center"/>
    </xf>
    <xf numFmtId="164" fontId="17" fillId="6" borderId="23" xfId="1" applyNumberFormat="1" applyFont="1" applyFill="1" applyBorder="1" applyAlignment="1">
      <alignment horizontal="center" vertical="center"/>
    </xf>
    <xf numFmtId="164" fontId="19" fillId="5" borderId="21" xfId="1" applyNumberFormat="1" applyFont="1" applyFill="1" applyBorder="1" applyAlignment="1" applyProtection="1">
      <alignment horizontal="center" vertical="center"/>
      <protection locked="0"/>
    </xf>
    <xf numFmtId="164" fontId="19" fillId="5" borderId="53" xfId="1" applyNumberFormat="1" applyFont="1" applyFill="1" applyBorder="1" applyAlignment="1" applyProtection="1">
      <alignment horizontal="center" vertical="center"/>
      <protection locked="0"/>
    </xf>
    <xf numFmtId="164" fontId="19" fillId="5" borderId="52" xfId="1" applyNumberFormat="1" applyFont="1" applyFill="1" applyBorder="1" applyAlignment="1" applyProtection="1">
      <alignment horizontal="center" vertical="center"/>
      <protection locked="0"/>
    </xf>
    <xf numFmtId="164" fontId="19" fillId="5" borderId="54" xfId="1" applyNumberFormat="1" applyFont="1" applyFill="1" applyBorder="1" applyAlignment="1" applyProtection="1">
      <alignment horizontal="center" vertical="center"/>
      <protection locked="0"/>
    </xf>
    <xf numFmtId="0" fontId="1" fillId="4" borderId="35" xfId="1" applyFill="1" applyBorder="1" applyAlignment="1">
      <alignment vertical="center"/>
    </xf>
    <xf numFmtId="0" fontId="1" fillId="4" borderId="31" xfId="1" applyFill="1" applyBorder="1" applyAlignment="1">
      <alignment vertical="center"/>
    </xf>
    <xf numFmtId="0" fontId="1" fillId="4" borderId="4" xfId="1" applyFill="1" applyBorder="1" applyAlignment="1">
      <alignment vertical="center"/>
    </xf>
    <xf numFmtId="0" fontId="1" fillId="4" borderId="6" xfId="1" applyFill="1" applyBorder="1" applyAlignment="1">
      <alignment vertical="center"/>
    </xf>
    <xf numFmtId="0" fontId="1" fillId="4" borderId="7" xfId="1" applyFill="1" applyBorder="1" applyAlignment="1">
      <alignment vertical="center"/>
    </xf>
    <xf numFmtId="2" fontId="1" fillId="4" borderId="7" xfId="1" applyNumberFormat="1" applyFill="1" applyBorder="1" applyAlignment="1">
      <alignment horizontal="center" vertical="center" wrapText="1"/>
    </xf>
    <xf numFmtId="0" fontId="1" fillId="3" borderId="33" xfId="1" applyFill="1" applyBorder="1" applyAlignment="1">
      <alignment vertical="center"/>
    </xf>
    <xf numFmtId="0" fontId="1" fillId="4" borderId="0" xfId="1" applyFill="1" applyAlignment="1" applyProtection="1">
      <alignment vertical="center" wrapText="1"/>
      <protection locked="0"/>
    </xf>
    <xf numFmtId="0" fontId="1" fillId="4" borderId="56" xfId="1" applyFill="1" applyBorder="1" applyAlignment="1" applyProtection="1">
      <alignment vertical="center" wrapText="1"/>
      <protection locked="0"/>
    </xf>
    <xf numFmtId="3" fontId="19" fillId="2" borderId="12" xfId="1" applyNumberFormat="1" applyFont="1" applyFill="1" applyBorder="1" applyAlignment="1" applyProtection="1">
      <alignment horizontal="center" vertical="center"/>
      <protection locked="0"/>
    </xf>
    <xf numFmtId="3" fontId="19" fillId="2" borderId="9" xfId="1" applyNumberFormat="1" applyFont="1" applyFill="1" applyBorder="1" applyAlignment="1" applyProtection="1">
      <alignment horizontal="center" vertical="center"/>
      <protection locked="0"/>
    </xf>
    <xf numFmtId="3" fontId="19" fillId="2" borderId="18" xfId="1" applyNumberFormat="1" applyFont="1" applyFill="1" applyBorder="1" applyAlignment="1" applyProtection="1">
      <alignment horizontal="center" vertical="center"/>
      <protection locked="0"/>
    </xf>
    <xf numFmtId="3" fontId="19" fillId="2" borderId="17" xfId="1" applyNumberFormat="1" applyFont="1" applyFill="1" applyBorder="1" applyAlignment="1" applyProtection="1">
      <alignment horizontal="center" vertical="center"/>
      <protection locked="0"/>
    </xf>
    <xf numFmtId="3" fontId="19" fillId="2" borderId="24" xfId="1" applyNumberFormat="1" applyFont="1" applyFill="1" applyBorder="1" applyAlignment="1" applyProtection="1">
      <alignment horizontal="center" vertical="center"/>
      <protection locked="0"/>
    </xf>
    <xf numFmtId="3" fontId="19" fillId="2" borderId="13" xfId="1" applyNumberFormat="1" applyFont="1" applyFill="1" applyBorder="1" applyAlignment="1" applyProtection="1">
      <alignment horizontal="center" vertical="center"/>
      <protection locked="0"/>
    </xf>
    <xf numFmtId="3" fontId="17" fillId="4" borderId="30" xfId="1" applyNumberFormat="1" applyFont="1" applyFill="1" applyBorder="1" applyAlignment="1">
      <alignment horizontal="center" vertical="center"/>
    </xf>
    <xf numFmtId="3" fontId="17" fillId="4" borderId="70" xfId="1" applyNumberFormat="1" applyFont="1" applyFill="1" applyBorder="1" applyAlignment="1">
      <alignment horizontal="center" vertical="center"/>
    </xf>
    <xf numFmtId="3" fontId="17" fillId="4" borderId="29" xfId="1" applyNumberFormat="1" applyFont="1" applyFill="1" applyBorder="1" applyAlignment="1">
      <alignment horizontal="center" vertical="center"/>
    </xf>
    <xf numFmtId="3" fontId="17" fillId="4" borderId="69" xfId="1" applyNumberFormat="1" applyFont="1" applyFill="1" applyBorder="1" applyAlignment="1">
      <alignment horizontal="center" vertical="center"/>
    </xf>
    <xf numFmtId="3" fontId="17" fillId="4" borderId="17" xfId="1" applyNumberFormat="1" applyFont="1" applyFill="1" applyBorder="1" applyAlignment="1">
      <alignment horizontal="center" vertical="center"/>
    </xf>
    <xf numFmtId="3" fontId="17" fillId="4" borderId="9" xfId="1" applyNumberFormat="1" applyFont="1" applyFill="1" applyBorder="1" applyAlignment="1">
      <alignment horizontal="center" vertical="center"/>
    </xf>
    <xf numFmtId="0" fontId="1" fillId="3" borderId="56" xfId="1" applyFill="1" applyBorder="1" applyAlignment="1" applyProtection="1">
      <alignment vertical="center"/>
      <protection locked="0"/>
    </xf>
    <xf numFmtId="0" fontId="24" fillId="3" borderId="0" xfId="1" applyFont="1" applyFill="1" applyProtection="1">
      <protection locked="0"/>
    </xf>
    <xf numFmtId="0" fontId="20" fillId="3" borderId="0" xfId="1" applyFont="1" applyFill="1" applyAlignment="1" applyProtection="1">
      <alignment vertical="center"/>
      <protection locked="0"/>
    </xf>
    <xf numFmtId="0" fontId="20" fillId="3" borderId="61" xfId="1" applyFont="1" applyFill="1" applyBorder="1" applyAlignment="1" applyProtection="1">
      <alignment vertical="center"/>
      <protection locked="0"/>
    </xf>
    <xf numFmtId="0" fontId="19" fillId="3" borderId="56" xfId="1" applyFont="1" applyFill="1" applyBorder="1" applyAlignment="1" applyProtection="1">
      <alignment vertical="center"/>
      <protection locked="0"/>
    </xf>
    <xf numFmtId="0" fontId="19" fillId="3" borderId="0" xfId="1" applyFont="1" applyFill="1" applyAlignment="1" applyProtection="1">
      <alignment vertical="center"/>
      <protection locked="0"/>
    </xf>
    <xf numFmtId="0" fontId="19" fillId="3" borderId="61" xfId="1" applyFont="1" applyFill="1" applyBorder="1" applyAlignment="1" applyProtection="1">
      <alignment vertical="center"/>
      <protection locked="0"/>
    </xf>
    <xf numFmtId="0" fontId="19" fillId="3" borderId="56" xfId="1" applyFont="1" applyFill="1" applyBorder="1" applyProtection="1">
      <protection locked="0"/>
    </xf>
    <xf numFmtId="0" fontId="19" fillId="3" borderId="0" xfId="1" applyFont="1" applyFill="1" applyProtection="1">
      <protection locked="0"/>
    </xf>
    <xf numFmtId="0" fontId="19" fillId="3" borderId="61" xfId="1" applyFont="1" applyFill="1" applyBorder="1" applyProtection="1">
      <protection locked="0"/>
    </xf>
    <xf numFmtId="164" fontId="17" fillId="4" borderId="55" xfId="1" applyNumberFormat="1" applyFont="1" applyFill="1" applyBorder="1" applyAlignment="1">
      <alignment horizontal="center" vertical="center"/>
    </xf>
    <xf numFmtId="3" fontId="17" fillId="4" borderId="20" xfId="1" applyNumberFormat="1" applyFont="1" applyFill="1" applyBorder="1" applyAlignment="1">
      <alignment horizontal="center" vertical="center"/>
    </xf>
    <xf numFmtId="3" fontId="17" fillId="4" borderId="19" xfId="1" applyNumberFormat="1" applyFont="1" applyFill="1" applyBorder="1" applyAlignment="1">
      <alignment horizontal="center" vertical="center"/>
    </xf>
    <xf numFmtId="164" fontId="17" fillId="4" borderId="23" xfId="1" applyNumberFormat="1" applyFont="1" applyFill="1" applyBorder="1" applyAlignment="1">
      <alignment horizontal="center" vertical="center"/>
    </xf>
    <xf numFmtId="164" fontId="19" fillId="4" borderId="59" xfId="1" applyNumberFormat="1" applyFont="1" applyFill="1" applyBorder="1" applyAlignment="1">
      <alignment horizontal="center" vertical="center"/>
    </xf>
    <xf numFmtId="164" fontId="19" fillId="4" borderId="52" xfId="1" applyNumberFormat="1" applyFont="1" applyFill="1" applyBorder="1" applyAlignment="1">
      <alignment horizontal="center" vertical="center"/>
    </xf>
    <xf numFmtId="164" fontId="19" fillId="4" borderId="54" xfId="1" applyNumberFormat="1" applyFont="1" applyFill="1" applyBorder="1" applyAlignment="1">
      <alignment horizontal="center" vertical="center"/>
    </xf>
    <xf numFmtId="0" fontId="4" fillId="3" borderId="0" xfId="1" applyFont="1" applyFill="1" applyAlignment="1" applyProtection="1">
      <alignment vertical="center"/>
      <protection locked="0"/>
    </xf>
    <xf numFmtId="0" fontId="4" fillId="0" borderId="0" xfId="1" applyFont="1" applyAlignment="1" applyProtection="1">
      <alignment vertical="center"/>
      <protection locked="0"/>
    </xf>
    <xf numFmtId="0" fontId="1" fillId="4" borderId="35" xfId="1" applyFill="1" applyBorder="1" applyAlignment="1" applyProtection="1">
      <alignment vertical="center"/>
      <protection locked="0"/>
    </xf>
    <xf numFmtId="0" fontId="1" fillId="4" borderId="31" xfId="1" applyFill="1" applyBorder="1" applyAlignment="1" applyProtection="1">
      <alignment vertical="center"/>
      <protection locked="0"/>
    </xf>
    <xf numFmtId="0" fontId="1" fillId="4" borderId="4" xfId="1" applyFill="1" applyBorder="1" applyAlignment="1" applyProtection="1">
      <alignment vertical="center"/>
      <protection locked="0"/>
    </xf>
    <xf numFmtId="2" fontId="19" fillId="4" borderId="2" xfId="1" applyNumberFormat="1" applyFont="1" applyFill="1" applyBorder="1" applyAlignment="1" applyProtection="1">
      <alignment vertical="center" wrapText="1"/>
      <protection locked="0"/>
    </xf>
    <xf numFmtId="0" fontId="1" fillId="4" borderId="6" xfId="1" applyFill="1" applyBorder="1" applyAlignment="1" applyProtection="1">
      <alignment vertical="center"/>
      <protection locked="0"/>
    </xf>
    <xf numFmtId="0" fontId="1" fillId="4" borderId="7" xfId="1" applyFill="1" applyBorder="1" applyAlignment="1" applyProtection="1">
      <alignment vertical="center"/>
      <protection locked="0"/>
    </xf>
    <xf numFmtId="2" fontId="1" fillId="4" borderId="7" xfId="1" applyNumberFormat="1" applyFill="1" applyBorder="1" applyAlignment="1" applyProtection="1">
      <alignment horizontal="center" vertical="center" wrapText="1"/>
      <protection locked="0"/>
    </xf>
    <xf numFmtId="2" fontId="19" fillId="4" borderId="7" xfId="1" applyNumberFormat="1" applyFont="1" applyFill="1" applyBorder="1" applyAlignment="1" applyProtection="1">
      <alignment vertical="center" wrapText="1"/>
      <protection locked="0"/>
    </xf>
    <xf numFmtId="2" fontId="19" fillId="4" borderId="8" xfId="1" applyNumberFormat="1" applyFont="1" applyFill="1" applyBorder="1" applyAlignment="1" applyProtection="1">
      <alignment vertical="center" wrapText="1"/>
      <protection locked="0"/>
    </xf>
    <xf numFmtId="0" fontId="1" fillId="3" borderId="33" xfId="1" applyFill="1" applyBorder="1" applyAlignment="1" applyProtection="1">
      <alignment vertical="center"/>
      <protection locked="0"/>
    </xf>
    <xf numFmtId="2" fontId="19" fillId="3" borderId="33" xfId="1" applyNumberFormat="1" applyFont="1" applyFill="1" applyBorder="1" applyAlignment="1" applyProtection="1">
      <alignment vertical="center" wrapText="1"/>
      <protection locked="0"/>
    </xf>
    <xf numFmtId="0" fontId="9" fillId="4" borderId="35" xfId="1" applyFont="1" applyFill="1" applyBorder="1" applyProtection="1">
      <protection locked="0"/>
    </xf>
    <xf numFmtId="0" fontId="15" fillId="4" borderId="31" xfId="0" applyFont="1" applyFill="1" applyBorder="1" applyAlignment="1" applyProtection="1">
      <alignment horizontal="center" vertical="center" wrapText="1"/>
      <protection locked="0"/>
    </xf>
    <xf numFmtId="0" fontId="15" fillId="4" borderId="31" xfId="0" applyFont="1" applyFill="1" applyBorder="1" applyAlignment="1" applyProtection="1">
      <alignment vertical="center"/>
      <protection locked="0"/>
    </xf>
    <xf numFmtId="0" fontId="15" fillId="4" borderId="31" xfId="0" applyFont="1" applyFill="1" applyBorder="1" applyAlignment="1" applyProtection="1">
      <alignment vertical="center" wrapText="1"/>
      <protection locked="0"/>
    </xf>
    <xf numFmtId="0" fontId="3" fillId="4" borderId="31" xfId="0" applyFont="1" applyFill="1" applyBorder="1" applyAlignment="1" applyProtection="1">
      <alignment horizontal="left" vertical="center" wrapText="1"/>
      <protection locked="0"/>
    </xf>
    <xf numFmtId="0" fontId="3" fillId="4" borderId="31" xfId="0" applyFont="1" applyFill="1" applyBorder="1" applyAlignment="1" applyProtection="1">
      <alignment vertical="center" wrapText="1"/>
      <protection locked="0"/>
    </xf>
    <xf numFmtId="0" fontId="7" fillId="4" borderId="31" xfId="0" applyFont="1" applyFill="1" applyBorder="1" applyAlignment="1" applyProtection="1">
      <alignment vertical="center" wrapText="1"/>
      <protection locked="0"/>
    </xf>
    <xf numFmtId="0" fontId="9" fillId="4" borderId="36" xfId="1" applyFont="1" applyFill="1" applyBorder="1" applyProtection="1">
      <protection locked="0"/>
    </xf>
    <xf numFmtId="0" fontId="9" fillId="0" borderId="0" xfId="1" applyFont="1" applyProtection="1">
      <protection locked="0"/>
    </xf>
    <xf numFmtId="0" fontId="1" fillId="4" borderId="4" xfId="1" applyFill="1" applyBorder="1" applyAlignment="1" applyProtection="1">
      <alignment horizontal="center" vertical="center" wrapText="1"/>
      <protection locked="0"/>
    </xf>
    <xf numFmtId="0" fontId="20" fillId="4" borderId="0" xfId="1" applyFont="1" applyFill="1" applyAlignment="1" applyProtection="1">
      <alignment horizontal="right" vertical="center" wrapText="1"/>
      <protection locked="0"/>
    </xf>
    <xf numFmtId="0" fontId="1" fillId="4" borderId="0" xfId="1" applyFill="1" applyAlignment="1" applyProtection="1">
      <alignment horizontal="left" vertical="center" wrapText="1"/>
      <protection locked="0"/>
    </xf>
    <xf numFmtId="0" fontId="9" fillId="4" borderId="2" xfId="1" applyFont="1" applyFill="1" applyBorder="1" applyProtection="1">
      <protection locked="0"/>
    </xf>
    <xf numFmtId="0" fontId="1" fillId="4" borderId="0" xfId="1" applyFill="1" applyAlignment="1" applyProtection="1">
      <alignment vertical="top" wrapText="1"/>
      <protection locked="0"/>
    </xf>
    <xf numFmtId="0" fontId="20" fillId="4" borderId="0" xfId="1" applyFont="1" applyFill="1" applyAlignment="1" applyProtection="1">
      <alignment vertical="center" wrapText="1"/>
      <protection locked="0"/>
    </xf>
    <xf numFmtId="0" fontId="1" fillId="4" borderId="6" xfId="1" applyFill="1" applyBorder="1" applyAlignment="1" applyProtection="1">
      <alignment horizontal="center" vertical="center"/>
      <protection locked="0"/>
    </xf>
    <xf numFmtId="0" fontId="1" fillId="4" borderId="7" xfId="1" applyFill="1" applyBorder="1" applyAlignment="1" applyProtection="1">
      <alignment horizontal="center" vertical="center"/>
      <protection locked="0"/>
    </xf>
    <xf numFmtId="0" fontId="1" fillId="4" borderId="7" xfId="1" applyFill="1" applyBorder="1" applyProtection="1">
      <protection locked="0"/>
    </xf>
    <xf numFmtId="0" fontId="8" fillId="4" borderId="7" xfId="1" applyFont="1" applyFill="1" applyBorder="1" applyAlignment="1" applyProtection="1">
      <alignment horizontal="right"/>
      <protection locked="0"/>
    </xf>
    <xf numFmtId="0" fontId="1" fillId="4" borderId="8" xfId="1" applyFill="1" applyBorder="1" applyProtection="1">
      <protection locked="0"/>
    </xf>
    <xf numFmtId="0" fontId="1" fillId="3" borderId="31" xfId="1" applyFill="1" applyBorder="1" applyAlignment="1" applyProtection="1">
      <alignment horizontal="center" vertical="center"/>
      <protection locked="0"/>
    </xf>
    <xf numFmtId="0" fontId="1" fillId="3" borderId="31" xfId="1" applyFill="1" applyBorder="1" applyProtection="1">
      <protection locked="0"/>
    </xf>
    <xf numFmtId="0" fontId="8" fillId="3" borderId="31" xfId="1" applyFont="1" applyFill="1" applyBorder="1" applyAlignment="1" applyProtection="1">
      <alignment horizontal="right"/>
      <protection locked="0"/>
    </xf>
    <xf numFmtId="0" fontId="34" fillId="3" borderId="0" xfId="1" applyFont="1" applyFill="1" applyAlignment="1" applyProtection="1">
      <alignment horizontal="left" vertical="center"/>
      <protection locked="0"/>
    </xf>
    <xf numFmtId="0" fontId="1" fillId="0" borderId="0" xfId="1" applyProtection="1">
      <protection locked="0"/>
    </xf>
    <xf numFmtId="0" fontId="1" fillId="3" borderId="0" xfId="1" applyFill="1" applyAlignment="1" applyProtection="1">
      <alignment horizontal="center" vertical="center"/>
      <protection locked="0"/>
    </xf>
    <xf numFmtId="0" fontId="1" fillId="3" borderId="0" xfId="1" applyFill="1" applyProtection="1">
      <protection locked="0"/>
    </xf>
    <xf numFmtId="0" fontId="8" fillId="3" borderId="0" xfId="1" applyFont="1" applyFill="1" applyAlignment="1" applyProtection="1">
      <alignment horizontal="right"/>
      <protection locked="0"/>
    </xf>
    <xf numFmtId="0" fontId="4" fillId="0" borderId="0" xfId="1" applyFont="1" applyProtection="1">
      <protection locked="0"/>
    </xf>
    <xf numFmtId="0" fontId="1" fillId="3" borderId="7" xfId="1" applyFill="1" applyBorder="1" applyAlignment="1" applyProtection="1">
      <alignment horizontal="center" vertical="center"/>
      <protection locked="0"/>
    </xf>
    <xf numFmtId="0" fontId="1" fillId="3" borderId="7" xfId="1" applyFill="1" applyBorder="1" applyProtection="1">
      <protection locked="0"/>
    </xf>
    <xf numFmtId="0" fontId="8" fillId="3" borderId="7" xfId="1" applyFont="1" applyFill="1" applyBorder="1" applyAlignment="1" applyProtection="1">
      <alignment horizontal="right"/>
      <protection locked="0"/>
    </xf>
    <xf numFmtId="0" fontId="15" fillId="4" borderId="0" xfId="1" applyFont="1" applyFill="1" applyAlignment="1" applyProtection="1">
      <alignment horizontal="center"/>
      <protection locked="0"/>
    </xf>
    <xf numFmtId="0" fontId="15" fillId="4" borderId="0" xfId="1" applyFont="1" applyFill="1" applyAlignment="1" applyProtection="1">
      <alignment horizontal="left"/>
      <protection locked="0"/>
    </xf>
    <xf numFmtId="0" fontId="3" fillId="4" borderId="0" xfId="1" applyFont="1" applyFill="1" applyAlignment="1" applyProtection="1">
      <alignment horizontal="center" vertical="center"/>
      <protection locked="0"/>
    </xf>
    <xf numFmtId="0" fontId="3" fillId="4" borderId="0" xfId="1" applyFont="1" applyFill="1" applyAlignment="1" applyProtection="1">
      <alignment horizontal="left" vertical="center"/>
      <protection locked="0"/>
    </xf>
    <xf numFmtId="0" fontId="1" fillId="4" borderId="0" xfId="1" applyFill="1" applyAlignment="1" applyProtection="1">
      <alignment vertical="center"/>
      <protection locked="0"/>
    </xf>
    <xf numFmtId="0" fontId="1" fillId="4" borderId="2" xfId="1" applyFill="1" applyBorder="1" applyAlignment="1" applyProtection="1">
      <alignment vertical="center"/>
      <protection locked="0"/>
    </xf>
    <xf numFmtId="0" fontId="3" fillId="4" borderId="4" xfId="1" applyFont="1" applyFill="1" applyBorder="1" applyAlignment="1" applyProtection="1">
      <alignment horizontal="center" vertical="center"/>
      <protection locked="0"/>
    </xf>
    <xf numFmtId="0" fontId="5" fillId="4" borderId="0" xfId="1" applyFont="1" applyFill="1" applyAlignment="1" applyProtection="1">
      <alignment vertical="center"/>
      <protection locked="0"/>
    </xf>
    <xf numFmtId="0" fontId="3" fillId="4" borderId="0" xfId="1" applyFont="1" applyFill="1" applyAlignment="1" applyProtection="1">
      <alignment vertical="center"/>
      <protection locked="0"/>
    </xf>
    <xf numFmtId="0" fontId="3" fillId="4" borderId="0" xfId="1" applyFont="1" applyFill="1" applyAlignment="1" applyProtection="1">
      <alignment horizontal="left" vertical="center" wrapText="1"/>
      <protection locked="0"/>
    </xf>
    <xf numFmtId="0" fontId="1" fillId="4" borderId="2" xfId="1" applyFill="1" applyBorder="1" applyProtection="1">
      <protection locked="0"/>
    </xf>
    <xf numFmtId="0" fontId="3" fillId="4" borderId="2" xfId="1" applyFont="1" applyFill="1" applyBorder="1" applyAlignment="1" applyProtection="1">
      <alignment horizontal="center" vertical="center"/>
      <protection locked="0"/>
    </xf>
    <xf numFmtId="0" fontId="7" fillId="4" borderId="4" xfId="1" applyFont="1" applyFill="1" applyBorder="1" applyAlignment="1" applyProtection="1">
      <alignment horizontal="center" vertical="center"/>
      <protection locked="0"/>
    </xf>
    <xf numFmtId="0" fontId="7" fillId="4" borderId="29" xfId="1" applyFont="1" applyFill="1" applyBorder="1" applyAlignment="1" applyProtection="1">
      <alignment horizontal="center" vertical="center" wrapText="1"/>
      <protection locked="0"/>
    </xf>
    <xf numFmtId="0" fontId="7" fillId="4" borderId="30" xfId="1" applyFont="1" applyFill="1" applyBorder="1" applyAlignment="1" applyProtection="1">
      <alignment horizontal="center" vertical="center" wrapText="1"/>
      <protection locked="0"/>
    </xf>
    <xf numFmtId="0" fontId="7" fillId="4" borderId="37" xfId="1" applyFont="1" applyFill="1" applyBorder="1" applyAlignment="1" applyProtection="1">
      <alignment horizontal="center" vertical="center" wrapText="1"/>
      <protection locked="0"/>
    </xf>
    <xf numFmtId="0" fontId="7" fillId="4" borderId="27" xfId="1" applyFont="1" applyFill="1" applyBorder="1" applyAlignment="1" applyProtection="1">
      <alignment horizontal="center" vertical="center" wrapText="1"/>
      <protection locked="0"/>
    </xf>
    <xf numFmtId="0" fontId="7" fillId="4" borderId="16" xfId="1" applyFont="1" applyFill="1" applyBorder="1" applyAlignment="1" applyProtection="1">
      <alignment horizontal="center" vertical="center" wrapText="1"/>
      <protection locked="0"/>
    </xf>
    <xf numFmtId="0" fontId="7" fillId="4" borderId="26" xfId="1" applyFont="1" applyFill="1" applyBorder="1" applyAlignment="1" applyProtection="1">
      <alignment horizontal="center" vertical="center" wrapText="1"/>
      <protection locked="0"/>
    </xf>
    <xf numFmtId="0" fontId="7" fillId="4" borderId="57" xfId="1" applyFont="1" applyFill="1" applyBorder="1" applyAlignment="1" applyProtection="1">
      <alignment horizontal="center" vertical="center" wrapText="1"/>
      <protection locked="0"/>
    </xf>
    <xf numFmtId="0" fontId="16" fillId="4" borderId="4" xfId="1" applyFont="1" applyFill="1" applyBorder="1" applyAlignment="1" applyProtection="1">
      <alignment horizontal="center" vertical="center"/>
      <protection locked="0"/>
    </xf>
    <xf numFmtId="0" fontId="16" fillId="4" borderId="29" xfId="1" applyFont="1" applyFill="1" applyBorder="1" applyAlignment="1" applyProtection="1">
      <alignment horizontal="center" vertical="center"/>
      <protection locked="0"/>
    </xf>
    <xf numFmtId="0" fontId="18" fillId="4" borderId="10" xfId="1" applyFont="1" applyFill="1" applyBorder="1" applyAlignment="1" applyProtection="1">
      <alignment horizontal="center" vertical="center"/>
      <protection locked="0"/>
    </xf>
    <xf numFmtId="0" fontId="16" fillId="4" borderId="40" xfId="1" applyFont="1" applyFill="1" applyBorder="1" applyAlignment="1" applyProtection="1">
      <alignment horizontal="center" vertical="center"/>
      <protection locked="0"/>
    </xf>
    <xf numFmtId="0" fontId="18" fillId="4" borderId="39" xfId="1" applyFont="1" applyFill="1" applyBorder="1" applyAlignment="1" applyProtection="1">
      <alignment horizontal="center" vertical="center" wrapText="1"/>
      <protection locked="0"/>
    </xf>
    <xf numFmtId="0" fontId="16" fillId="4" borderId="17" xfId="1" applyFont="1" applyFill="1" applyBorder="1" applyAlignment="1" applyProtection="1">
      <alignment horizontal="center" vertical="center"/>
      <protection locked="0"/>
    </xf>
    <xf numFmtId="0" fontId="16" fillId="4" borderId="34" xfId="1" applyFont="1" applyFill="1" applyBorder="1" applyAlignment="1" applyProtection="1">
      <alignment horizontal="center" vertical="center"/>
      <protection locked="0"/>
    </xf>
    <xf numFmtId="0" fontId="16" fillId="4" borderId="18" xfId="1" applyFont="1" applyFill="1" applyBorder="1" applyAlignment="1" applyProtection="1">
      <alignment horizontal="center" vertical="center"/>
      <protection locked="0"/>
    </xf>
    <xf numFmtId="0" fontId="18" fillId="4" borderId="43" xfId="1" applyFont="1" applyFill="1" applyBorder="1" applyAlignment="1" applyProtection="1">
      <alignment horizontal="center" vertical="center" wrapText="1"/>
      <protection locked="0"/>
    </xf>
    <xf numFmtId="0" fontId="1" fillId="4" borderId="4" xfId="1" applyFill="1" applyBorder="1" applyAlignment="1" applyProtection="1">
      <alignment horizontal="center" vertical="center"/>
      <protection locked="0"/>
    </xf>
    <xf numFmtId="0" fontId="1" fillId="4" borderId="42" xfId="1" applyFill="1" applyBorder="1" applyAlignment="1" applyProtection="1">
      <alignment horizontal="center" vertical="center"/>
      <protection locked="0"/>
    </xf>
    <xf numFmtId="0" fontId="7" fillId="4" borderId="41" xfId="1" applyFont="1" applyFill="1" applyBorder="1" applyAlignment="1" applyProtection="1">
      <alignment horizontal="center" vertical="center"/>
      <protection locked="0"/>
    </xf>
    <xf numFmtId="0" fontId="1" fillId="4" borderId="4" xfId="1" applyFill="1" applyBorder="1" applyAlignment="1" applyProtection="1">
      <alignment horizontal="center" vertical="top"/>
      <protection locked="0"/>
    </xf>
    <xf numFmtId="0" fontId="1" fillId="4" borderId="0" xfId="1" applyFill="1" applyAlignment="1" applyProtection="1">
      <alignment horizontal="center" vertical="top"/>
      <protection locked="0"/>
    </xf>
    <xf numFmtId="0" fontId="6" fillId="4" borderId="0" xfId="1" applyFont="1" applyFill="1" applyAlignment="1" applyProtection="1">
      <alignment vertical="center"/>
      <protection locked="0"/>
    </xf>
    <xf numFmtId="0" fontId="1" fillId="0" borderId="0" xfId="1" applyAlignment="1" applyProtection="1">
      <alignment vertical="center"/>
      <protection locked="0"/>
    </xf>
    <xf numFmtId="0" fontId="6" fillId="4" borderId="7" xfId="1" applyFont="1" applyFill="1" applyBorder="1" applyAlignment="1" applyProtection="1">
      <alignment horizontal="left" vertical="center" wrapText="1"/>
      <protection locked="0"/>
    </xf>
    <xf numFmtId="0" fontId="4" fillId="3" borderId="7" xfId="1" applyFont="1" applyFill="1" applyBorder="1" applyAlignment="1" applyProtection="1">
      <alignment horizontal="center" vertical="center"/>
      <protection locked="0"/>
    </xf>
    <xf numFmtId="0" fontId="6" fillId="3" borderId="7" xfId="1" applyFont="1" applyFill="1" applyBorder="1" applyAlignment="1" applyProtection="1">
      <alignment horizontal="left" vertical="center" wrapText="1"/>
      <protection locked="0"/>
    </xf>
    <xf numFmtId="0" fontId="4" fillId="3" borderId="7" xfId="1" applyFont="1" applyFill="1" applyBorder="1" applyProtection="1">
      <protection locked="0"/>
    </xf>
    <xf numFmtId="0" fontId="26" fillId="6" borderId="35" xfId="1" applyFont="1" applyFill="1" applyBorder="1" applyAlignment="1" applyProtection="1">
      <alignment horizontal="center" vertical="top"/>
      <protection locked="0"/>
    </xf>
    <xf numFmtId="0" fontId="26" fillId="6" borderId="31" xfId="1" applyFont="1" applyFill="1" applyBorder="1" applyAlignment="1" applyProtection="1">
      <alignment horizontal="center" vertical="top"/>
      <protection locked="0"/>
    </xf>
    <xf numFmtId="0" fontId="26" fillId="6" borderId="31" xfId="1" applyFont="1" applyFill="1" applyBorder="1" applyAlignment="1" applyProtection="1">
      <alignment vertical="top" wrapText="1"/>
      <protection locked="0"/>
    </xf>
    <xf numFmtId="0" fontId="26" fillId="6" borderId="36" xfId="1" applyFont="1" applyFill="1" applyBorder="1" applyAlignment="1" applyProtection="1">
      <alignment vertical="center"/>
      <protection locked="0"/>
    </xf>
    <xf numFmtId="0" fontId="26" fillId="0" borderId="0" xfId="1" applyFont="1" applyAlignment="1" applyProtection="1">
      <alignment vertical="center"/>
      <protection locked="0"/>
    </xf>
    <xf numFmtId="0" fontId="26" fillId="6" borderId="4" xfId="1" applyFont="1" applyFill="1" applyBorder="1" applyAlignment="1" applyProtection="1">
      <alignment vertical="center"/>
      <protection locked="0"/>
    </xf>
    <xf numFmtId="0" fontId="15" fillId="6" borderId="0" xfId="1" applyFont="1" applyFill="1" applyAlignment="1" applyProtection="1">
      <alignment horizontal="center"/>
      <protection locked="0"/>
    </xf>
    <xf numFmtId="0" fontId="15" fillId="6" borderId="0" xfId="1" applyFont="1" applyFill="1" applyAlignment="1" applyProtection="1">
      <alignment horizontal="left"/>
      <protection locked="0"/>
    </xf>
    <xf numFmtId="0" fontId="3" fillId="6" borderId="0" xfId="1" applyFont="1" applyFill="1" applyAlignment="1" applyProtection="1">
      <alignment horizontal="center" vertical="center"/>
      <protection locked="0"/>
    </xf>
    <xf numFmtId="0" fontId="3" fillId="6" borderId="0" xfId="1" applyFont="1" applyFill="1" applyAlignment="1" applyProtection="1">
      <alignment horizontal="left" vertical="center"/>
      <protection locked="0"/>
    </xf>
    <xf numFmtId="0" fontId="1" fillId="6" borderId="0" xfId="1" applyFill="1" applyAlignment="1" applyProtection="1">
      <alignment vertical="center"/>
      <protection locked="0"/>
    </xf>
    <xf numFmtId="0" fontId="26" fillId="6" borderId="2" xfId="1" applyFont="1" applyFill="1" applyBorder="1" applyAlignment="1" applyProtection="1">
      <alignment vertical="center"/>
      <protection locked="0"/>
    </xf>
    <xf numFmtId="0" fontId="26" fillId="6" borderId="4" xfId="1" applyFont="1" applyFill="1" applyBorder="1" applyAlignment="1" applyProtection="1">
      <alignment horizontal="center" vertical="top"/>
      <protection locked="0"/>
    </xf>
    <xf numFmtId="0" fontId="1" fillId="6" borderId="0" xfId="1" applyFill="1" applyAlignment="1" applyProtection="1">
      <alignment horizontal="center" vertical="top"/>
      <protection locked="0"/>
    </xf>
    <xf numFmtId="0" fontId="1" fillId="6" borderId="0" xfId="1" applyFill="1" applyAlignment="1" applyProtection="1">
      <alignment vertical="top" wrapText="1"/>
      <protection locked="0"/>
    </xf>
    <xf numFmtId="0" fontId="27" fillId="6" borderId="4" xfId="1" applyFont="1" applyFill="1" applyBorder="1" applyAlignment="1" applyProtection="1">
      <alignment horizontal="center" vertical="center"/>
      <protection locked="0"/>
    </xf>
    <xf numFmtId="0" fontId="5" fillId="6" borderId="0" xfId="1" applyFont="1" applyFill="1" applyAlignment="1" applyProtection="1">
      <alignment vertical="center"/>
      <protection locked="0"/>
    </xf>
    <xf numFmtId="0" fontId="3" fillId="6" borderId="0" xfId="1" applyFont="1" applyFill="1" applyAlignment="1" applyProtection="1">
      <alignment vertical="center"/>
      <protection locked="0"/>
    </xf>
    <xf numFmtId="0" fontId="3" fillId="6" borderId="0" xfId="1" applyFont="1" applyFill="1" applyAlignment="1" applyProtection="1">
      <alignment horizontal="left" vertical="center" wrapText="1"/>
      <protection locked="0"/>
    </xf>
    <xf numFmtId="0" fontId="26" fillId="6" borderId="2" xfId="1" applyFont="1" applyFill="1" applyBorder="1" applyProtection="1">
      <protection locked="0"/>
    </xf>
    <xf numFmtId="0" fontId="26" fillId="0" borderId="0" xfId="1" applyFont="1" applyProtection="1">
      <protection locked="0"/>
    </xf>
    <xf numFmtId="0" fontId="3" fillId="6" borderId="2" xfId="1" applyFont="1" applyFill="1" applyBorder="1" applyAlignment="1" applyProtection="1">
      <alignment horizontal="center" vertical="center"/>
      <protection locked="0"/>
    </xf>
    <xf numFmtId="0" fontId="28" fillId="6" borderId="4" xfId="1" applyFont="1" applyFill="1" applyBorder="1" applyAlignment="1" applyProtection="1">
      <alignment horizontal="center" vertical="center"/>
      <protection locked="0"/>
    </xf>
    <xf numFmtId="0" fontId="7" fillId="6" borderId="29" xfId="1" applyFont="1" applyFill="1" applyBorder="1" applyAlignment="1" applyProtection="1">
      <alignment horizontal="center" vertical="center" wrapText="1"/>
      <protection locked="0"/>
    </xf>
    <xf numFmtId="0" fontId="7" fillId="6" borderId="30" xfId="1" applyFont="1" applyFill="1" applyBorder="1" applyAlignment="1" applyProtection="1">
      <alignment horizontal="center" vertical="center" wrapText="1"/>
      <protection locked="0"/>
    </xf>
    <xf numFmtId="0" fontId="7" fillId="6" borderId="37" xfId="1" applyFont="1" applyFill="1" applyBorder="1" applyAlignment="1" applyProtection="1">
      <alignment horizontal="center" vertical="center" wrapText="1"/>
      <protection locked="0"/>
    </xf>
    <xf numFmtId="0" fontId="7" fillId="6" borderId="27" xfId="1" applyFont="1" applyFill="1" applyBorder="1" applyAlignment="1" applyProtection="1">
      <alignment horizontal="center" vertical="center" wrapText="1"/>
      <protection locked="0"/>
    </xf>
    <xf numFmtId="0" fontId="7" fillId="6" borderId="16" xfId="1" applyFont="1" applyFill="1" applyBorder="1" applyAlignment="1" applyProtection="1">
      <alignment horizontal="center" vertical="center" wrapText="1"/>
      <protection locked="0"/>
    </xf>
    <xf numFmtId="0" fontId="7" fillId="6" borderId="26" xfId="1" applyFont="1" applyFill="1" applyBorder="1" applyAlignment="1" applyProtection="1">
      <alignment horizontal="center" vertical="center" wrapText="1"/>
      <protection locked="0"/>
    </xf>
    <xf numFmtId="0" fontId="7" fillId="6" borderId="57" xfId="1" applyFont="1" applyFill="1" applyBorder="1" applyAlignment="1" applyProtection="1">
      <alignment horizontal="center" vertical="center" wrapText="1"/>
      <protection locked="0"/>
    </xf>
    <xf numFmtId="0" fontId="29" fillId="6" borderId="4" xfId="1" applyFont="1" applyFill="1" applyBorder="1" applyAlignment="1" applyProtection="1">
      <alignment horizontal="center" vertical="center"/>
      <protection locked="0"/>
    </xf>
    <xf numFmtId="0" fontId="16" fillId="6" borderId="29" xfId="1" applyFont="1" applyFill="1" applyBorder="1" applyAlignment="1" applyProtection="1">
      <alignment horizontal="center" vertical="center"/>
      <protection locked="0"/>
    </xf>
    <xf numFmtId="0" fontId="18" fillId="6" borderId="10" xfId="1" applyFont="1" applyFill="1" applyBorder="1" applyAlignment="1" applyProtection="1">
      <alignment horizontal="center" vertical="center"/>
      <protection locked="0"/>
    </xf>
    <xf numFmtId="0" fontId="16" fillId="6" borderId="40" xfId="1" applyFont="1" applyFill="1" applyBorder="1" applyAlignment="1" applyProtection="1">
      <alignment horizontal="center" vertical="center"/>
      <protection locked="0"/>
    </xf>
    <xf numFmtId="0" fontId="18" fillId="6" borderId="39" xfId="1" applyFont="1" applyFill="1" applyBorder="1" applyAlignment="1" applyProtection="1">
      <alignment horizontal="center" vertical="center" wrapText="1"/>
      <protection locked="0"/>
    </xf>
    <xf numFmtId="0" fontId="16" fillId="6" borderId="17" xfId="1" applyFont="1" applyFill="1" applyBorder="1" applyAlignment="1" applyProtection="1">
      <alignment horizontal="center" vertical="center"/>
      <protection locked="0"/>
    </xf>
    <xf numFmtId="0" fontId="16" fillId="6" borderId="34" xfId="1" applyFont="1" applyFill="1" applyBorder="1" applyAlignment="1" applyProtection="1">
      <alignment horizontal="center" vertical="center"/>
      <protection locked="0"/>
    </xf>
    <xf numFmtId="0" fontId="16" fillId="6" borderId="18" xfId="1" applyFont="1" applyFill="1" applyBorder="1" applyAlignment="1" applyProtection="1">
      <alignment horizontal="center" vertical="center"/>
      <protection locked="0"/>
    </xf>
    <xf numFmtId="0" fontId="18" fillId="6" borderId="43" xfId="1" applyFont="1" applyFill="1" applyBorder="1" applyAlignment="1" applyProtection="1">
      <alignment horizontal="center" vertical="center" wrapText="1"/>
      <protection locked="0"/>
    </xf>
    <xf numFmtId="0" fontId="26" fillId="6" borderId="4" xfId="1" applyFont="1" applyFill="1" applyBorder="1" applyAlignment="1" applyProtection="1">
      <alignment horizontal="center" vertical="center"/>
      <protection locked="0"/>
    </xf>
    <xf numFmtId="0" fontId="1" fillId="6" borderId="42" xfId="1" applyFill="1" applyBorder="1" applyAlignment="1" applyProtection="1">
      <alignment horizontal="center" vertical="center"/>
      <protection locked="0"/>
    </xf>
    <xf numFmtId="0" fontId="7" fillId="6" borderId="41" xfId="1" applyFont="1" applyFill="1" applyBorder="1" applyAlignment="1" applyProtection="1">
      <alignment horizontal="center" vertical="center"/>
      <protection locked="0"/>
    </xf>
    <xf numFmtId="0" fontId="26" fillId="6" borderId="6" xfId="1" applyFont="1" applyFill="1" applyBorder="1" applyAlignment="1" applyProtection="1">
      <alignment horizontal="center" vertical="center"/>
      <protection locked="0"/>
    </xf>
    <xf numFmtId="0" fontId="26" fillId="6" borderId="8" xfId="1" applyFont="1" applyFill="1" applyBorder="1" applyAlignment="1" applyProtection="1">
      <alignment vertical="center"/>
      <protection locked="0"/>
    </xf>
    <xf numFmtId="0" fontId="4" fillId="4" borderId="35" xfId="1" applyFont="1" applyFill="1" applyBorder="1" applyAlignment="1" applyProtection="1">
      <alignment horizontal="center" vertical="top"/>
      <protection locked="0"/>
    </xf>
    <xf numFmtId="0" fontId="4" fillId="4" borderId="31" xfId="1" applyFont="1" applyFill="1" applyBorder="1" applyAlignment="1" applyProtection="1">
      <alignment horizontal="center" vertical="top"/>
      <protection locked="0"/>
    </xf>
    <xf numFmtId="0" fontId="4" fillId="4" borderId="31" xfId="1" applyFont="1" applyFill="1" applyBorder="1" applyAlignment="1" applyProtection="1">
      <alignment vertical="top" wrapText="1"/>
      <protection locked="0"/>
    </xf>
    <xf numFmtId="0" fontId="4" fillId="4" borderId="36" xfId="1" applyFont="1" applyFill="1" applyBorder="1" applyAlignment="1" applyProtection="1">
      <alignment vertical="center"/>
      <protection locked="0"/>
    </xf>
    <xf numFmtId="0" fontId="4" fillId="4" borderId="4" xfId="1" applyFont="1" applyFill="1" applyBorder="1" applyAlignment="1" applyProtection="1">
      <alignment vertical="center"/>
      <protection locked="0"/>
    </xf>
    <xf numFmtId="0" fontId="15" fillId="4" borderId="0" xfId="1" applyFont="1" applyFill="1" applyAlignment="1" applyProtection="1">
      <alignment horizontal="center" vertical="center"/>
      <protection locked="0"/>
    </xf>
    <xf numFmtId="0" fontId="15" fillId="4" borderId="0" xfId="1" applyFont="1" applyFill="1" applyAlignment="1" applyProtection="1">
      <alignment horizontal="left" vertical="center"/>
      <protection locked="0"/>
    </xf>
    <xf numFmtId="0" fontId="4" fillId="4" borderId="0" xfId="1" applyFont="1" applyFill="1" applyAlignment="1" applyProtection="1">
      <alignment vertical="center"/>
      <protection locked="0"/>
    </xf>
    <xf numFmtId="0" fontId="4" fillId="4" borderId="2" xfId="1" applyFont="1" applyFill="1" applyBorder="1" applyAlignment="1" applyProtection="1">
      <alignment vertical="center"/>
      <protection locked="0"/>
    </xf>
    <xf numFmtId="0" fontId="4" fillId="4" borderId="2" xfId="1" applyFont="1" applyFill="1" applyBorder="1" applyProtection="1">
      <protection locked="0"/>
    </xf>
    <xf numFmtId="0" fontId="16" fillId="4" borderId="14" xfId="1" applyFont="1" applyFill="1" applyBorder="1" applyAlignment="1" applyProtection="1">
      <alignment horizontal="center" vertical="center"/>
      <protection locked="0"/>
    </xf>
    <xf numFmtId="0" fontId="4" fillId="4" borderId="6" xfId="1" applyFont="1" applyFill="1" applyBorder="1" applyAlignment="1" applyProtection="1">
      <alignment horizontal="center" vertical="top"/>
      <protection locked="0"/>
    </xf>
    <xf numFmtId="0" fontId="4" fillId="4" borderId="7" xfId="1" applyFont="1" applyFill="1" applyBorder="1" applyAlignment="1" applyProtection="1">
      <alignment horizontal="center" vertical="top"/>
      <protection locked="0"/>
    </xf>
    <xf numFmtId="0" fontId="4" fillId="4" borderId="7" xfId="1" applyFont="1" applyFill="1" applyBorder="1" applyAlignment="1" applyProtection="1">
      <alignment vertical="top" wrapText="1"/>
      <protection locked="0"/>
    </xf>
    <xf numFmtId="0" fontId="4" fillId="4" borderId="8" xfId="1" applyFont="1" applyFill="1" applyBorder="1" applyAlignment="1" applyProtection="1">
      <alignment vertical="center"/>
      <protection locked="0"/>
    </xf>
    <xf numFmtId="0" fontId="4" fillId="3" borderId="33" xfId="1" applyFont="1" applyFill="1" applyBorder="1" applyAlignment="1" applyProtection="1">
      <alignment horizontal="center" vertical="center"/>
      <protection locked="0"/>
    </xf>
    <xf numFmtId="0" fontId="4" fillId="3" borderId="33" xfId="1" applyFont="1" applyFill="1" applyBorder="1" applyProtection="1">
      <protection locked="0"/>
    </xf>
    <xf numFmtId="0" fontId="8" fillId="3" borderId="33" xfId="1" applyFont="1" applyFill="1" applyBorder="1" applyAlignment="1" applyProtection="1">
      <alignment horizontal="right"/>
      <protection locked="0"/>
    </xf>
    <xf numFmtId="0" fontId="30" fillId="4" borderId="35" xfId="1" applyFont="1" applyFill="1" applyBorder="1" applyAlignment="1" applyProtection="1">
      <alignment horizontal="center" vertical="top"/>
      <protection locked="0"/>
    </xf>
    <xf numFmtId="0" fontId="30" fillId="4" borderId="31" xfId="1" applyFont="1" applyFill="1" applyBorder="1" applyAlignment="1" applyProtection="1">
      <alignment horizontal="center" vertical="top"/>
      <protection locked="0"/>
    </xf>
    <xf numFmtId="0" fontId="30" fillId="4" borderId="31" xfId="1" applyFont="1" applyFill="1" applyBorder="1" applyAlignment="1" applyProtection="1">
      <alignment vertical="top" wrapText="1"/>
      <protection locked="0"/>
    </xf>
    <xf numFmtId="0" fontId="30" fillId="4" borderId="36" xfId="1" applyFont="1" applyFill="1" applyBorder="1" applyAlignment="1" applyProtection="1">
      <alignment vertical="center"/>
      <protection locked="0"/>
    </xf>
    <xf numFmtId="0" fontId="30" fillId="4" borderId="4" xfId="1" applyFont="1" applyFill="1" applyBorder="1" applyAlignment="1" applyProtection="1">
      <alignment vertical="center"/>
      <protection locked="0"/>
    </xf>
    <xf numFmtId="0" fontId="30" fillId="4" borderId="2" xfId="1" applyFont="1" applyFill="1" applyBorder="1" applyAlignment="1" applyProtection="1">
      <alignment vertical="center"/>
      <protection locked="0"/>
    </xf>
    <xf numFmtId="0" fontId="31" fillId="4" borderId="4" xfId="1" applyFont="1" applyFill="1" applyBorder="1" applyAlignment="1" applyProtection="1">
      <alignment horizontal="center" vertical="center"/>
      <protection locked="0"/>
    </xf>
    <xf numFmtId="0" fontId="30" fillId="4" borderId="2" xfId="1" applyFont="1" applyFill="1" applyBorder="1" applyProtection="1">
      <protection locked="0"/>
    </xf>
    <xf numFmtId="0" fontId="32" fillId="4" borderId="4" xfId="1" applyFont="1" applyFill="1" applyBorder="1" applyAlignment="1" applyProtection="1">
      <alignment horizontal="center" vertical="center"/>
      <protection locked="0"/>
    </xf>
    <xf numFmtId="0" fontId="30" fillId="4" borderId="4" xfId="1" applyFont="1" applyFill="1" applyBorder="1" applyAlignment="1" applyProtection="1">
      <alignment horizontal="center" vertical="center"/>
      <protection locked="0"/>
    </xf>
    <xf numFmtId="0" fontId="30" fillId="4" borderId="6" xfId="1" applyFont="1" applyFill="1" applyBorder="1" applyAlignment="1" applyProtection="1">
      <alignment horizontal="center" vertical="top"/>
      <protection locked="0"/>
    </xf>
    <xf numFmtId="0" fontId="30" fillId="4" borderId="7" xfId="1" applyFont="1" applyFill="1" applyBorder="1" applyAlignment="1" applyProtection="1">
      <alignment horizontal="center" vertical="top"/>
      <protection locked="0"/>
    </xf>
    <xf numFmtId="0" fontId="30" fillId="4" borderId="7" xfId="1" applyFont="1" applyFill="1" applyBorder="1" applyAlignment="1" applyProtection="1">
      <alignment vertical="top" wrapText="1"/>
      <protection locked="0"/>
    </xf>
    <xf numFmtId="0" fontId="30" fillId="4" borderId="8" xfId="1" applyFont="1" applyFill="1" applyBorder="1" applyAlignment="1" applyProtection="1">
      <alignment vertical="center"/>
      <protection locked="0"/>
    </xf>
    <xf numFmtId="0" fontId="4" fillId="3" borderId="33" xfId="1" applyFont="1" applyFill="1" applyBorder="1" applyAlignment="1" applyProtection="1">
      <alignment horizontal="center" vertical="top"/>
      <protection locked="0"/>
    </xf>
    <xf numFmtId="0" fontId="4" fillId="3" borderId="33" xfId="1" applyFont="1" applyFill="1" applyBorder="1" applyAlignment="1" applyProtection="1">
      <alignment vertical="top" wrapText="1"/>
      <protection locked="0"/>
    </xf>
    <xf numFmtId="0" fontId="4" fillId="3" borderId="33" xfId="1" applyFont="1" applyFill="1" applyBorder="1" applyAlignment="1" applyProtection="1">
      <alignment vertical="center"/>
      <protection locked="0"/>
    </xf>
    <xf numFmtId="0" fontId="30" fillId="4" borderId="35" xfId="1" applyFont="1" applyFill="1" applyBorder="1" applyAlignment="1" applyProtection="1">
      <alignment horizontal="center" vertical="center"/>
      <protection locked="0"/>
    </xf>
    <xf numFmtId="0" fontId="1" fillId="4" borderId="31" xfId="1" applyFill="1" applyBorder="1" applyAlignment="1" applyProtection="1">
      <alignment horizontal="center" vertical="center"/>
      <protection locked="0"/>
    </xf>
    <xf numFmtId="0" fontId="1" fillId="4" borderId="31" xfId="1" applyFill="1" applyBorder="1" applyProtection="1">
      <protection locked="0"/>
    </xf>
    <xf numFmtId="0" fontId="8" fillId="4" borderId="31" xfId="1" applyFont="1" applyFill="1" applyBorder="1" applyAlignment="1" applyProtection="1">
      <alignment horizontal="right"/>
      <protection locked="0"/>
    </xf>
    <xf numFmtId="0" fontId="30" fillId="4" borderId="36" xfId="1" applyFont="1" applyFill="1" applyBorder="1" applyProtection="1">
      <protection locked="0"/>
    </xf>
    <xf numFmtId="0" fontId="1" fillId="4" borderId="4" xfId="1" applyFill="1" applyBorder="1" applyProtection="1">
      <protection locked="0"/>
    </xf>
    <xf numFmtId="0" fontId="8" fillId="4" borderId="0" xfId="1" applyFont="1" applyFill="1" applyAlignment="1" applyProtection="1">
      <alignment horizontal="right"/>
      <protection locked="0"/>
    </xf>
    <xf numFmtId="0" fontId="1" fillId="4" borderId="0" xfId="1" applyFill="1" applyProtection="1">
      <protection locked="0"/>
    </xf>
    <xf numFmtId="0" fontId="1" fillId="4" borderId="4" xfId="1" applyFill="1" applyBorder="1" applyAlignment="1" applyProtection="1">
      <alignment horizontal="left" vertical="center" wrapText="1"/>
      <protection locked="0"/>
    </xf>
    <xf numFmtId="0" fontId="7" fillId="4" borderId="35" xfId="1" applyFont="1" applyFill="1" applyBorder="1" applyAlignment="1" applyProtection="1">
      <alignment vertical="center"/>
      <protection locked="0"/>
    </xf>
    <xf numFmtId="0" fontId="7" fillId="4" borderId="31" xfId="1" applyFont="1" applyFill="1" applyBorder="1" applyAlignment="1" applyProtection="1">
      <alignment vertical="center"/>
      <protection locked="0"/>
    </xf>
    <xf numFmtId="0" fontId="7" fillId="4" borderId="36" xfId="1" applyFont="1" applyFill="1" applyBorder="1" applyAlignment="1" applyProtection="1">
      <alignment vertical="center"/>
      <protection locked="0"/>
    </xf>
    <xf numFmtId="0" fontId="7" fillId="4" borderId="48" xfId="1" applyFont="1" applyFill="1" applyBorder="1" applyAlignment="1" applyProtection="1">
      <alignment vertical="center"/>
      <protection locked="0"/>
    </xf>
    <xf numFmtId="0" fontId="7" fillId="4" borderId="39" xfId="1" applyFont="1" applyFill="1" applyBorder="1" applyAlignment="1" applyProtection="1">
      <alignment vertical="center"/>
      <protection locked="0"/>
    </xf>
    <xf numFmtId="0" fontId="7" fillId="4" borderId="49" xfId="1" applyFont="1" applyFill="1" applyBorder="1" applyAlignment="1" applyProtection="1">
      <alignment vertical="center"/>
      <protection locked="0"/>
    </xf>
    <xf numFmtId="0" fontId="7" fillId="4" borderId="0" xfId="1" applyFont="1" applyFill="1" applyAlignment="1" applyProtection="1">
      <alignment vertical="center"/>
      <protection locked="0"/>
    </xf>
    <xf numFmtId="0" fontId="7" fillId="4" borderId="2" xfId="1" applyFont="1" applyFill="1" applyBorder="1" applyAlignment="1" applyProtection="1">
      <alignment vertical="center"/>
      <protection locked="0"/>
    </xf>
    <xf numFmtId="0" fontId="1" fillId="4" borderId="72" xfId="1" applyFill="1" applyBorder="1" applyAlignment="1" applyProtection="1">
      <alignment vertical="center"/>
      <protection locked="0"/>
    </xf>
    <xf numFmtId="0" fontId="7" fillId="4" borderId="73" xfId="1" applyFont="1" applyFill="1" applyBorder="1" applyAlignment="1" applyProtection="1">
      <alignment vertical="center"/>
      <protection locked="0"/>
    </xf>
    <xf numFmtId="0" fontId="7" fillId="4" borderId="74" xfId="1" applyFont="1" applyFill="1" applyBorder="1" applyAlignment="1" applyProtection="1">
      <alignment vertical="center"/>
      <protection locked="0"/>
    </xf>
    <xf numFmtId="0" fontId="1" fillId="4" borderId="77" xfId="1" applyFill="1" applyBorder="1" applyAlignment="1" applyProtection="1">
      <alignment vertical="center"/>
      <protection locked="0"/>
    </xf>
    <xf numFmtId="0" fontId="7" fillId="4" borderId="79" xfId="1" applyFont="1" applyFill="1" applyBorder="1" applyAlignment="1" applyProtection="1">
      <alignment vertical="center"/>
      <protection locked="0"/>
    </xf>
    <xf numFmtId="0" fontId="7" fillId="4" borderId="78" xfId="1" applyFont="1" applyFill="1" applyBorder="1" applyAlignment="1" applyProtection="1">
      <alignment vertical="center"/>
      <protection locked="0"/>
    </xf>
    <xf numFmtId="0" fontId="7" fillId="4" borderId="45" xfId="1" applyFont="1" applyFill="1" applyBorder="1" applyAlignment="1" applyProtection="1">
      <alignment vertical="center"/>
      <protection locked="0"/>
    </xf>
    <xf numFmtId="0" fontId="7" fillId="4" borderId="46" xfId="1" applyFont="1" applyFill="1" applyBorder="1" applyAlignment="1" applyProtection="1">
      <alignment vertical="center"/>
      <protection locked="0"/>
    </xf>
    <xf numFmtId="0" fontId="7" fillId="4" borderId="47" xfId="1" applyFont="1" applyFill="1" applyBorder="1" applyAlignment="1" applyProtection="1">
      <alignment vertical="center"/>
      <protection locked="0"/>
    </xf>
    <xf numFmtId="0" fontId="7" fillId="4" borderId="6" xfId="1" applyFont="1" applyFill="1" applyBorder="1" applyAlignment="1" applyProtection="1">
      <alignment vertical="center"/>
      <protection locked="0"/>
    </xf>
    <xf numFmtId="0" fontId="7" fillId="4" borderId="7" xfId="1" applyFont="1" applyFill="1" applyBorder="1" applyAlignment="1" applyProtection="1">
      <alignment vertical="center"/>
      <protection locked="0"/>
    </xf>
    <xf numFmtId="0" fontId="7" fillId="4" borderId="8" xfId="1" applyFont="1" applyFill="1" applyBorder="1" applyAlignment="1" applyProtection="1">
      <alignment vertical="center"/>
      <protection locked="0"/>
    </xf>
    <xf numFmtId="164" fontId="4" fillId="0" borderId="0" xfId="1" applyNumberFormat="1" applyFont="1" applyProtection="1">
      <protection locked="0"/>
    </xf>
    <xf numFmtId="0" fontId="6" fillId="4" borderId="6" xfId="1" applyFont="1" applyFill="1" applyBorder="1" applyAlignment="1" applyProtection="1">
      <alignment vertical="center" wrapText="1"/>
      <protection locked="0"/>
    </xf>
    <xf numFmtId="0" fontId="6" fillId="4" borderId="8" xfId="1" applyFont="1" applyFill="1" applyBorder="1" applyAlignment="1" applyProtection="1">
      <alignment vertical="center" wrapText="1"/>
      <protection locked="0"/>
    </xf>
    <xf numFmtId="0" fontId="4" fillId="3" borderId="0" xfId="1" applyFont="1" applyFill="1" applyAlignment="1" applyProtection="1">
      <alignment horizontal="center" vertical="center"/>
      <protection locked="0"/>
    </xf>
    <xf numFmtId="0" fontId="4" fillId="3" borderId="0" xfId="1" applyFont="1" applyFill="1" applyProtection="1">
      <protection locked="0"/>
    </xf>
    <xf numFmtId="0" fontId="34" fillId="3" borderId="0" xfId="1" applyFont="1" applyFill="1" applyAlignment="1" applyProtection="1">
      <alignment horizontal="left"/>
      <protection locked="0"/>
    </xf>
    <xf numFmtId="0" fontId="4" fillId="3" borderId="0" xfId="1" applyFont="1" applyFill="1" applyAlignment="1" applyProtection="1">
      <alignment horizontal="center"/>
      <protection locked="0"/>
    </xf>
    <xf numFmtId="0" fontId="4" fillId="4" borderId="35" xfId="1" applyFont="1" applyFill="1" applyBorder="1" applyAlignment="1" applyProtection="1">
      <alignment horizontal="center" vertical="center"/>
      <protection locked="0"/>
    </xf>
    <xf numFmtId="0" fontId="4" fillId="4" borderId="31" xfId="1" applyFont="1" applyFill="1" applyBorder="1" applyAlignment="1" applyProtection="1">
      <alignment horizontal="center" vertical="center"/>
      <protection locked="0"/>
    </xf>
    <xf numFmtId="0" fontId="4" fillId="4" borderId="31" xfId="1" applyFont="1" applyFill="1" applyBorder="1" applyProtection="1">
      <protection locked="0"/>
    </xf>
    <xf numFmtId="0" fontId="4" fillId="4" borderId="36" xfId="1" applyFont="1" applyFill="1" applyBorder="1" applyProtection="1">
      <protection locked="0"/>
    </xf>
    <xf numFmtId="0" fontId="4" fillId="4" borderId="4" xfId="1" applyFont="1" applyFill="1" applyBorder="1" applyProtection="1">
      <protection locked="0"/>
    </xf>
    <xf numFmtId="0" fontId="4" fillId="4" borderId="0" xfId="1" applyFont="1" applyFill="1" applyProtection="1">
      <protection locked="0"/>
    </xf>
    <xf numFmtId="0" fontId="4" fillId="4" borderId="0" xfId="1" applyFont="1" applyFill="1" applyAlignment="1" applyProtection="1">
      <alignment horizontal="left" vertical="center" wrapText="1"/>
      <protection locked="0"/>
    </xf>
    <xf numFmtId="0" fontId="36" fillId="0" borderId="0" xfId="1" applyFont="1" applyProtection="1">
      <protection locked="0"/>
    </xf>
    <xf numFmtId="0" fontId="4" fillId="4" borderId="4" xfId="1" applyFont="1" applyFill="1" applyBorder="1" applyAlignment="1" applyProtection="1">
      <alignment horizontal="left" vertical="center" wrapText="1"/>
      <protection locked="0"/>
    </xf>
    <xf numFmtId="0" fontId="4" fillId="4" borderId="2" xfId="1" applyFont="1" applyFill="1" applyBorder="1" applyAlignment="1" applyProtection="1">
      <alignment horizontal="left" vertical="center" wrapText="1"/>
      <protection locked="0"/>
    </xf>
    <xf numFmtId="0" fontId="4" fillId="0" borderId="4" xfId="1" applyFont="1" applyBorder="1" applyAlignment="1" applyProtection="1">
      <alignment vertical="center"/>
      <protection locked="0"/>
    </xf>
    <xf numFmtId="0" fontId="7" fillId="4" borderId="0" xfId="1" applyFont="1" applyFill="1" applyAlignment="1" applyProtection="1">
      <alignment horizontal="center" vertical="center"/>
      <protection locked="0"/>
    </xf>
    <xf numFmtId="0" fontId="7" fillId="4" borderId="0" xfId="1" applyFont="1" applyFill="1" applyAlignment="1" applyProtection="1">
      <alignment horizontal="center" vertical="center" wrapText="1"/>
      <protection locked="0"/>
    </xf>
    <xf numFmtId="0" fontId="13" fillId="4" borderId="6" xfId="1" applyFont="1" applyFill="1" applyBorder="1" applyAlignment="1" applyProtection="1">
      <alignment horizontal="center" vertical="center" wrapText="1"/>
      <protection locked="0"/>
    </xf>
    <xf numFmtId="0" fontId="13" fillId="4" borderId="7" xfId="1" applyFont="1" applyFill="1" applyBorder="1" applyAlignment="1" applyProtection="1">
      <alignment horizontal="center" vertical="center" wrapText="1"/>
      <protection locked="0"/>
    </xf>
    <xf numFmtId="0" fontId="4" fillId="4" borderId="6" xfId="1" applyFont="1" applyFill="1" applyBorder="1" applyAlignment="1" applyProtection="1">
      <alignment vertical="center"/>
      <protection locked="0"/>
    </xf>
    <xf numFmtId="0" fontId="4" fillId="4" borderId="7" xfId="1" applyFont="1" applyFill="1" applyBorder="1" applyAlignment="1" applyProtection="1">
      <alignment vertical="center"/>
      <protection locked="0"/>
    </xf>
    <xf numFmtId="0" fontId="1" fillId="4" borderId="35" xfId="1" applyFill="1" applyBorder="1" applyAlignment="1" applyProtection="1">
      <alignment horizontal="center" vertical="center" wrapText="1"/>
      <protection locked="0"/>
    </xf>
    <xf numFmtId="0" fontId="10" fillId="4" borderId="31" xfId="1" applyFont="1" applyFill="1" applyBorder="1" applyAlignment="1" applyProtection="1">
      <alignment vertical="center" wrapText="1"/>
      <protection locked="0"/>
    </xf>
    <xf numFmtId="0" fontId="11" fillId="4" borderId="31" xfId="1" applyFont="1" applyFill="1" applyBorder="1" applyAlignment="1" applyProtection="1">
      <alignment horizontal="center" vertical="center" wrapText="1"/>
      <protection locked="0"/>
    </xf>
    <xf numFmtId="0" fontId="5" fillId="4" borderId="31" xfId="1" applyFont="1" applyFill="1" applyBorder="1" applyAlignment="1" applyProtection="1">
      <alignment horizontal="center" vertical="center" wrapText="1"/>
      <protection locked="0"/>
    </xf>
    <xf numFmtId="0" fontId="1" fillId="4" borderId="36" xfId="1" applyFill="1" applyBorder="1" applyAlignment="1" applyProtection="1">
      <alignment vertical="center"/>
      <protection locked="0"/>
    </xf>
    <xf numFmtId="0" fontId="1" fillId="3" borderId="62" xfId="1" applyFill="1" applyBorder="1" applyAlignment="1" applyProtection="1">
      <alignment vertical="center"/>
      <protection locked="0"/>
    </xf>
    <xf numFmtId="0" fontId="19" fillId="3" borderId="11" xfId="1" applyFont="1" applyFill="1" applyBorder="1" applyAlignment="1" applyProtection="1">
      <alignment vertical="center"/>
      <protection locked="0"/>
    </xf>
    <xf numFmtId="0" fontId="19" fillId="3" borderId="63" xfId="1" applyFont="1" applyFill="1" applyBorder="1" applyAlignment="1" applyProtection="1">
      <alignment vertical="center"/>
      <protection locked="0"/>
    </xf>
    <xf numFmtId="0" fontId="1" fillId="3" borderId="59" xfId="1" applyFill="1" applyBorder="1" applyAlignment="1" applyProtection="1">
      <alignment vertical="center"/>
      <protection locked="0"/>
    </xf>
    <xf numFmtId="0" fontId="1" fillId="3" borderId="1" xfId="1" applyFill="1" applyBorder="1" applyAlignment="1" applyProtection="1">
      <alignment vertical="center"/>
      <protection locked="0"/>
    </xf>
    <xf numFmtId="0" fontId="1" fillId="3" borderId="64" xfId="1" applyFill="1" applyBorder="1" applyAlignment="1" applyProtection="1">
      <alignment vertical="center"/>
      <protection locked="0"/>
    </xf>
    <xf numFmtId="0" fontId="1" fillId="0" borderId="0" xfId="1" applyFont="1" applyProtection="1">
      <protection locked="0"/>
    </xf>
    <xf numFmtId="0" fontId="37" fillId="3" borderId="35" xfId="1" applyFont="1" applyFill="1" applyBorder="1" applyAlignment="1">
      <alignment horizontal="center" vertical="center"/>
    </xf>
    <xf numFmtId="0" fontId="37" fillId="3" borderId="31" xfId="1" applyFont="1" applyFill="1" applyBorder="1" applyAlignment="1">
      <alignment horizontal="center" vertical="center"/>
    </xf>
    <xf numFmtId="0" fontId="37" fillId="3" borderId="36" xfId="1" applyFont="1" applyFill="1" applyBorder="1" applyAlignment="1">
      <alignment horizontal="center" vertical="center"/>
    </xf>
    <xf numFmtId="0" fontId="37" fillId="3" borderId="6" xfId="1" applyFont="1" applyFill="1" applyBorder="1" applyAlignment="1">
      <alignment horizontal="center" vertical="center"/>
    </xf>
    <xf numFmtId="0" fontId="37" fillId="3" borderId="7" xfId="1" applyFont="1" applyFill="1" applyBorder="1" applyAlignment="1">
      <alignment horizontal="center" vertical="center"/>
    </xf>
    <xf numFmtId="0" fontId="37" fillId="3" borderId="8" xfId="1" applyFont="1" applyFill="1" applyBorder="1" applyAlignment="1">
      <alignment horizontal="center" vertical="center"/>
    </xf>
    <xf numFmtId="0" fontId="1" fillId="3" borderId="33" xfId="1" applyFill="1" applyBorder="1" applyAlignment="1">
      <alignment horizontal="center" vertical="center"/>
    </xf>
    <xf numFmtId="2" fontId="1" fillId="0" borderId="59" xfId="1" applyNumberFormat="1" applyBorder="1" applyAlignment="1">
      <alignment horizontal="left" vertical="center" wrapText="1"/>
    </xf>
    <xf numFmtId="2" fontId="1" fillId="0" borderId="1" xfId="1" applyNumberFormat="1" applyBorder="1" applyAlignment="1">
      <alignment horizontal="left" vertical="center" wrapText="1"/>
    </xf>
    <xf numFmtId="2" fontId="1" fillId="0" borderId="64" xfId="1" applyNumberFormat="1" applyBorder="1" applyAlignment="1">
      <alignment horizontal="left" vertical="center" wrapText="1"/>
    </xf>
    <xf numFmtId="0" fontId="1" fillId="4" borderId="35" xfId="1" applyFill="1" applyBorder="1" applyAlignment="1">
      <alignment horizontal="left" vertical="top" wrapText="1"/>
    </xf>
    <xf numFmtId="0" fontId="1" fillId="4" borderId="31" xfId="1" applyFill="1" applyBorder="1" applyAlignment="1">
      <alignment horizontal="left" vertical="top" wrapText="1"/>
    </xf>
    <xf numFmtId="0" fontId="1" fillId="4" borderId="36" xfId="1" applyFill="1" applyBorder="1" applyAlignment="1">
      <alignment horizontal="left" vertical="top" wrapText="1"/>
    </xf>
    <xf numFmtId="0" fontId="1" fillId="4" borderId="4" xfId="1" applyFill="1" applyBorder="1" applyAlignment="1">
      <alignment horizontal="left" vertical="top" wrapText="1"/>
    </xf>
    <xf numFmtId="0" fontId="1" fillId="4" borderId="0" xfId="1" applyFill="1" applyAlignment="1">
      <alignment horizontal="left" vertical="top" wrapText="1"/>
    </xf>
    <xf numFmtId="0" fontId="1" fillId="4" borderId="2" xfId="1" applyFill="1" applyBorder="1" applyAlignment="1">
      <alignment horizontal="left" vertical="top" wrapText="1"/>
    </xf>
    <xf numFmtId="0" fontId="1" fillId="4" borderId="6" xfId="1" applyFill="1" applyBorder="1" applyAlignment="1">
      <alignment horizontal="left" vertical="top" wrapText="1"/>
    </xf>
    <xf numFmtId="0" fontId="1" fillId="4" borderId="7" xfId="1" applyFill="1" applyBorder="1" applyAlignment="1">
      <alignment horizontal="left" vertical="top" wrapText="1"/>
    </xf>
    <xf numFmtId="0" fontId="1" fillId="4" borderId="8" xfId="1" applyFill="1" applyBorder="1" applyAlignment="1">
      <alignment horizontal="left" vertical="top" wrapText="1"/>
    </xf>
    <xf numFmtId="2" fontId="1" fillId="0" borderId="52" xfId="1" applyNumberFormat="1" applyBorder="1" applyAlignment="1">
      <alignment horizontal="left" vertical="center" wrapText="1"/>
    </xf>
    <xf numFmtId="2" fontId="1" fillId="0" borderId="39" xfId="1" applyNumberFormat="1" applyBorder="1" applyAlignment="1">
      <alignment horizontal="left" vertical="center" wrapText="1"/>
    </xf>
    <xf numFmtId="2" fontId="1" fillId="0" borderId="51" xfId="1" applyNumberFormat="1" applyBorder="1" applyAlignment="1">
      <alignment horizontal="left" vertical="center" wrapText="1"/>
    </xf>
    <xf numFmtId="0" fontId="1" fillId="4" borderId="31" xfId="1" applyFill="1" applyBorder="1" applyAlignment="1">
      <alignment horizontal="center" vertical="center"/>
    </xf>
    <xf numFmtId="0" fontId="1" fillId="4" borderId="36" xfId="1" applyFill="1" applyBorder="1" applyAlignment="1">
      <alignment horizontal="center" vertical="center"/>
    </xf>
    <xf numFmtId="2" fontId="2" fillId="0" borderId="52" xfId="1" applyNumberFormat="1" applyFont="1" applyBorder="1" applyAlignment="1">
      <alignment horizontal="center" vertical="center" wrapText="1"/>
    </xf>
    <xf numFmtId="2" fontId="2" fillId="0" borderId="39" xfId="1" applyNumberFormat="1" applyFont="1" applyBorder="1" applyAlignment="1">
      <alignment horizontal="center" vertical="center" wrapText="1"/>
    </xf>
    <xf numFmtId="2" fontId="2" fillId="0" borderId="51" xfId="1" applyNumberFormat="1" applyFont="1" applyBorder="1" applyAlignment="1">
      <alignment horizontal="center" vertical="center" wrapText="1"/>
    </xf>
    <xf numFmtId="2" fontId="19" fillId="0" borderId="65" xfId="1" applyNumberFormat="1" applyFont="1" applyBorder="1" applyAlignment="1">
      <alignment horizontal="center" vertical="center" wrapText="1"/>
    </xf>
    <xf numFmtId="2" fontId="21" fillId="0" borderId="62" xfId="1" applyNumberFormat="1" applyFont="1" applyBorder="1" applyAlignment="1">
      <alignment horizontal="center" vertical="center" wrapText="1"/>
    </xf>
    <xf numFmtId="2" fontId="21" fillId="0" borderId="11" xfId="1" applyNumberFormat="1" applyFont="1" applyBorder="1" applyAlignment="1">
      <alignment horizontal="center" vertical="center" wrapText="1"/>
    </xf>
    <xf numFmtId="2" fontId="21" fillId="0" borderId="63" xfId="1" applyNumberFormat="1" applyFont="1" applyBorder="1" applyAlignment="1">
      <alignment horizontal="center" vertical="center" wrapText="1"/>
    </xf>
    <xf numFmtId="2" fontId="35" fillId="0" borderId="62" xfId="1" applyNumberFormat="1" applyFont="1" applyBorder="1" applyAlignment="1">
      <alignment horizontal="center" vertical="center" wrapText="1"/>
    </xf>
    <xf numFmtId="2" fontId="35" fillId="0" borderId="11" xfId="1" applyNumberFormat="1" applyFont="1" applyBorder="1" applyAlignment="1">
      <alignment horizontal="center" vertical="center" wrapText="1"/>
    </xf>
    <xf numFmtId="2" fontId="35" fillId="0" borderId="63" xfId="1" applyNumberFormat="1" applyFont="1" applyBorder="1" applyAlignment="1">
      <alignment horizontal="center" vertical="center" wrapText="1"/>
    </xf>
    <xf numFmtId="0" fontId="7" fillId="4" borderId="6" xfId="1" applyFont="1" applyFill="1" applyBorder="1" applyAlignment="1" applyProtection="1">
      <alignment horizontal="center" vertical="center"/>
      <protection locked="0"/>
    </xf>
    <xf numFmtId="0" fontId="7" fillId="4" borderId="7" xfId="1" applyFont="1" applyFill="1" applyBorder="1" applyAlignment="1" applyProtection="1">
      <alignment horizontal="center" vertical="center"/>
      <protection locked="0"/>
    </xf>
    <xf numFmtId="0" fontId="7" fillId="4" borderId="8" xfId="1" applyFont="1" applyFill="1" applyBorder="1" applyAlignment="1" applyProtection="1">
      <alignment horizontal="center" vertical="center"/>
      <protection locked="0"/>
    </xf>
    <xf numFmtId="3" fontId="17" fillId="4" borderId="6" xfId="1" applyNumberFormat="1" applyFont="1" applyFill="1" applyBorder="1" applyAlignment="1">
      <alignment horizontal="center" vertical="center"/>
    </xf>
    <xf numFmtId="3" fontId="17" fillId="4" borderId="76" xfId="1" applyNumberFormat="1" applyFont="1" applyFill="1" applyBorder="1" applyAlignment="1">
      <alignment horizontal="center" vertical="center"/>
    </xf>
    <xf numFmtId="3" fontId="17" fillId="4" borderId="55" xfId="1" applyNumberFormat="1" applyFont="1" applyFill="1" applyBorder="1" applyAlignment="1">
      <alignment horizontal="center" vertical="center"/>
    </xf>
    <xf numFmtId="164" fontId="17" fillId="4" borderId="55" xfId="1" applyNumberFormat="1" applyFont="1" applyFill="1" applyBorder="1" applyAlignment="1">
      <alignment horizontal="center" vertical="center"/>
    </xf>
    <xf numFmtId="164" fontId="17" fillId="4" borderId="8" xfId="1" applyNumberFormat="1" applyFont="1" applyFill="1" applyBorder="1" applyAlignment="1">
      <alignment horizontal="center" vertical="center"/>
    </xf>
    <xf numFmtId="0" fontId="1" fillId="4" borderId="45" xfId="1" applyFill="1" applyBorder="1" applyAlignment="1" applyProtection="1">
      <alignment horizontal="center" vertical="center"/>
      <protection locked="0"/>
    </xf>
    <xf numFmtId="0" fontId="1" fillId="4" borderId="46" xfId="1" applyFill="1" applyBorder="1" applyAlignment="1" applyProtection="1">
      <alignment horizontal="center" vertical="center"/>
      <protection locked="0"/>
    </xf>
    <xf numFmtId="0" fontId="1" fillId="4" borderId="47" xfId="1" applyFill="1" applyBorder="1" applyAlignment="1" applyProtection="1">
      <alignment horizontal="center" vertical="center"/>
      <protection locked="0"/>
    </xf>
    <xf numFmtId="3" fontId="19" fillId="2" borderId="45" xfId="1" applyNumberFormat="1" applyFont="1" applyFill="1" applyBorder="1" applyAlignment="1" applyProtection="1">
      <alignment horizontal="center" vertical="center"/>
      <protection locked="0"/>
    </xf>
    <xf numFmtId="3" fontId="19" fillId="2" borderId="75" xfId="1" applyNumberFormat="1" applyFont="1" applyFill="1" applyBorder="1" applyAlignment="1" applyProtection="1">
      <alignment horizontal="center" vertical="center"/>
      <protection locked="0"/>
    </xf>
    <xf numFmtId="3" fontId="19" fillId="2" borderId="71" xfId="1" applyNumberFormat="1" applyFont="1" applyFill="1" applyBorder="1" applyAlignment="1" applyProtection="1">
      <alignment horizontal="center" vertical="center"/>
      <protection locked="0"/>
    </xf>
    <xf numFmtId="164" fontId="19" fillId="7" borderId="71" xfId="1" applyNumberFormat="1" applyFont="1" applyFill="1" applyBorder="1" applyAlignment="1" applyProtection="1">
      <alignment horizontal="center" vertical="center"/>
      <protection locked="0"/>
    </xf>
    <xf numFmtId="164" fontId="19" fillId="7" borderId="47" xfId="1" applyNumberFormat="1" applyFont="1" applyFill="1" applyBorder="1" applyAlignment="1" applyProtection="1">
      <alignment horizontal="center" vertical="center"/>
      <protection locked="0"/>
    </xf>
    <xf numFmtId="0" fontId="1" fillId="4" borderId="48" xfId="1" applyFill="1" applyBorder="1" applyAlignment="1" applyProtection="1">
      <alignment horizontal="center" vertical="center" wrapText="1"/>
      <protection locked="0"/>
    </xf>
    <xf numFmtId="0" fontId="1" fillId="4" borderId="51" xfId="1" applyFill="1" applyBorder="1" applyAlignment="1" applyProtection="1">
      <alignment horizontal="center" vertical="center" wrapText="1"/>
      <protection locked="0"/>
    </xf>
    <xf numFmtId="49" fontId="1" fillId="2" borderId="52" xfId="1" applyNumberFormat="1" applyFill="1" applyBorder="1" applyAlignment="1" applyProtection="1">
      <alignment horizontal="center" vertical="center"/>
      <protection locked="0"/>
    </xf>
    <xf numFmtId="49" fontId="1" fillId="2" borderId="39" xfId="1" applyNumberFormat="1" applyFill="1" applyBorder="1" applyAlignment="1" applyProtection="1">
      <alignment horizontal="center" vertical="center"/>
      <protection locked="0"/>
    </xf>
    <xf numFmtId="49" fontId="1" fillId="2" borderId="49" xfId="1" applyNumberFormat="1" applyFill="1" applyBorder="1" applyAlignment="1" applyProtection="1">
      <alignment horizontal="center" vertical="center"/>
      <protection locked="0"/>
    </xf>
    <xf numFmtId="3" fontId="19" fillId="2" borderId="48" xfId="1" applyNumberFormat="1" applyFont="1" applyFill="1" applyBorder="1" applyAlignment="1" applyProtection="1">
      <alignment horizontal="center" vertical="center"/>
      <protection locked="0"/>
    </xf>
    <xf numFmtId="3" fontId="19" fillId="2" borderId="51" xfId="1" applyNumberFormat="1" applyFont="1" applyFill="1" applyBorder="1" applyAlignment="1" applyProtection="1">
      <alignment horizontal="center" vertical="center"/>
      <protection locked="0"/>
    </xf>
    <xf numFmtId="3" fontId="19" fillId="2" borderId="52" xfId="1" applyNumberFormat="1" applyFont="1" applyFill="1" applyBorder="1" applyAlignment="1" applyProtection="1">
      <alignment horizontal="center" vertical="center"/>
      <protection locked="0"/>
    </xf>
    <xf numFmtId="164" fontId="19" fillId="7" borderId="52" xfId="1" applyNumberFormat="1" applyFont="1" applyFill="1" applyBorder="1" applyAlignment="1" applyProtection="1">
      <alignment horizontal="center" vertical="center"/>
      <protection locked="0"/>
    </xf>
    <xf numFmtId="164" fontId="19" fillId="7" borderId="49" xfId="1" applyNumberFormat="1" applyFont="1" applyFill="1" applyBorder="1" applyAlignment="1" applyProtection="1">
      <alignment horizontal="center" vertical="center"/>
      <protection locked="0"/>
    </xf>
    <xf numFmtId="0" fontId="7" fillId="4" borderId="48" xfId="1" applyFont="1" applyFill="1" applyBorder="1" applyAlignment="1" applyProtection="1">
      <alignment horizontal="center" vertical="center"/>
      <protection locked="0"/>
    </xf>
    <xf numFmtId="0" fontId="7" fillId="4" borderId="39" xfId="1" applyFont="1" applyFill="1" applyBorder="1" applyAlignment="1" applyProtection="1">
      <alignment horizontal="center" vertical="center"/>
      <protection locked="0"/>
    </xf>
    <xf numFmtId="0" fontId="7" fillId="4" borderId="49" xfId="1" applyFont="1" applyFill="1" applyBorder="1" applyAlignment="1" applyProtection="1">
      <alignment horizontal="center" vertical="center"/>
      <protection locked="0"/>
    </xf>
    <xf numFmtId="3" fontId="17" fillId="4" borderId="48" xfId="1" applyNumberFormat="1" applyFont="1" applyFill="1" applyBorder="1" applyAlignment="1">
      <alignment horizontal="center" vertical="center"/>
    </xf>
    <xf numFmtId="3" fontId="17" fillId="4" borderId="51" xfId="1" applyNumberFormat="1" applyFont="1" applyFill="1" applyBorder="1" applyAlignment="1">
      <alignment horizontal="center" vertical="center"/>
    </xf>
    <xf numFmtId="3" fontId="17" fillId="4" borderId="52" xfId="1" applyNumberFormat="1" applyFont="1" applyFill="1" applyBorder="1" applyAlignment="1">
      <alignment horizontal="center" vertical="center"/>
    </xf>
    <xf numFmtId="164" fontId="17" fillId="4" borderId="52" xfId="1" applyNumberFormat="1" applyFont="1" applyFill="1" applyBorder="1" applyAlignment="1">
      <alignment horizontal="center" vertical="center"/>
    </xf>
    <xf numFmtId="164" fontId="17" fillId="4" borderId="49" xfId="1" applyNumberFormat="1" applyFont="1" applyFill="1" applyBorder="1" applyAlignment="1">
      <alignment horizontal="center" vertical="center"/>
    </xf>
    <xf numFmtId="3" fontId="19" fillId="2" borderId="35" xfId="1" applyNumberFormat="1" applyFont="1" applyFill="1" applyBorder="1" applyAlignment="1" applyProtection="1">
      <alignment horizontal="center" vertical="center"/>
      <protection locked="0"/>
    </xf>
    <xf numFmtId="3" fontId="19" fillId="2" borderId="60" xfId="1" applyNumberFormat="1" applyFont="1" applyFill="1" applyBorder="1" applyAlignment="1" applyProtection="1">
      <alignment horizontal="center" vertical="center"/>
      <protection locked="0"/>
    </xf>
    <xf numFmtId="3" fontId="19" fillId="2" borderId="37" xfId="1" applyNumberFormat="1" applyFont="1" applyFill="1" applyBorder="1" applyAlignment="1" applyProtection="1">
      <alignment horizontal="center" vertical="center"/>
      <protection locked="0"/>
    </xf>
    <xf numFmtId="164" fontId="19" fillId="7" borderId="37" xfId="1" applyNumberFormat="1" applyFont="1" applyFill="1" applyBorder="1" applyAlignment="1" applyProtection="1">
      <alignment horizontal="center" vertical="center"/>
      <protection locked="0"/>
    </xf>
    <xf numFmtId="164" fontId="19" fillId="7" borderId="36" xfId="1" applyNumberFormat="1" applyFont="1" applyFill="1" applyBorder="1" applyAlignment="1" applyProtection="1">
      <alignment horizontal="center" vertical="center"/>
      <protection locked="0"/>
    </xf>
    <xf numFmtId="0" fontId="1" fillId="4" borderId="80" xfId="1" applyFill="1" applyBorder="1" applyAlignment="1" applyProtection="1">
      <alignment horizontal="center" vertical="center"/>
      <protection locked="0"/>
    </xf>
    <xf numFmtId="0" fontId="1" fillId="4" borderId="73" xfId="1" applyFill="1" applyBorder="1" applyAlignment="1" applyProtection="1">
      <alignment horizontal="center" vertical="center"/>
      <protection locked="0"/>
    </xf>
    <xf numFmtId="0" fontId="1" fillId="4" borderId="74" xfId="1" applyFill="1" applyBorder="1" applyAlignment="1" applyProtection="1">
      <alignment horizontal="center" vertical="center"/>
      <protection locked="0"/>
    </xf>
    <xf numFmtId="3" fontId="19" fillId="2" borderId="72" xfId="1" applyNumberFormat="1" applyFont="1" applyFill="1" applyBorder="1" applyAlignment="1" applyProtection="1">
      <alignment horizontal="center" vertical="center"/>
      <protection locked="0"/>
    </xf>
    <xf numFmtId="3" fontId="19" fillId="2" borderId="82" xfId="1" applyNumberFormat="1" applyFont="1" applyFill="1" applyBorder="1" applyAlignment="1" applyProtection="1">
      <alignment horizontal="center" vertical="center"/>
      <protection locked="0"/>
    </xf>
    <xf numFmtId="3" fontId="19" fillId="2" borderId="80" xfId="1" applyNumberFormat="1" applyFont="1" applyFill="1" applyBorder="1" applyAlignment="1" applyProtection="1">
      <alignment horizontal="center" vertical="center"/>
      <protection locked="0"/>
    </xf>
    <xf numFmtId="164" fontId="19" fillId="7" borderId="80" xfId="1" applyNumberFormat="1" applyFont="1" applyFill="1" applyBorder="1" applyAlignment="1" applyProtection="1">
      <alignment horizontal="center" vertical="center"/>
      <protection locked="0"/>
    </xf>
    <xf numFmtId="164" fontId="19" fillId="7" borderId="74" xfId="1" applyNumberFormat="1" applyFont="1" applyFill="1" applyBorder="1" applyAlignment="1" applyProtection="1">
      <alignment horizontal="center" vertical="center"/>
      <protection locked="0"/>
    </xf>
    <xf numFmtId="0" fontId="1" fillId="4" borderId="59" xfId="1" applyFill="1" applyBorder="1" applyAlignment="1" applyProtection="1">
      <alignment horizontal="center" vertical="center"/>
      <protection locked="0"/>
    </xf>
    <xf numFmtId="0" fontId="1" fillId="4" borderId="1" xfId="1" applyFill="1" applyBorder="1" applyAlignment="1" applyProtection="1">
      <alignment horizontal="center" vertical="center"/>
      <protection locked="0"/>
    </xf>
    <xf numFmtId="0" fontId="1" fillId="4" borderId="3" xfId="1" applyFill="1" applyBorder="1" applyAlignment="1" applyProtection="1">
      <alignment horizontal="center" vertical="center"/>
      <protection locked="0"/>
    </xf>
    <xf numFmtId="3" fontId="19" fillId="2" borderId="5" xfId="1" applyNumberFormat="1" applyFont="1" applyFill="1" applyBorder="1" applyAlignment="1" applyProtection="1">
      <alignment horizontal="center" vertical="center"/>
      <protection locked="0"/>
    </xf>
    <xf numFmtId="3" fontId="19" fillId="2" borderId="64" xfId="1" applyNumberFormat="1" applyFont="1" applyFill="1" applyBorder="1" applyAlignment="1" applyProtection="1">
      <alignment horizontal="center" vertical="center"/>
      <protection locked="0"/>
    </xf>
    <xf numFmtId="3" fontId="19" fillId="2" borderId="59" xfId="1" applyNumberFormat="1" applyFont="1" applyFill="1" applyBorder="1" applyAlignment="1" applyProtection="1">
      <alignment horizontal="center" vertical="center"/>
      <protection locked="0"/>
    </xf>
    <xf numFmtId="164" fontId="19" fillId="7" borderId="59" xfId="1" applyNumberFormat="1" applyFont="1" applyFill="1" applyBorder="1" applyAlignment="1" applyProtection="1">
      <alignment horizontal="center" vertical="center"/>
      <protection locked="0"/>
    </xf>
    <xf numFmtId="164" fontId="19" fillId="7" borderId="3" xfId="1" applyNumberFormat="1" applyFont="1" applyFill="1" applyBorder="1" applyAlignment="1" applyProtection="1">
      <alignment horizontal="center" vertical="center"/>
      <protection locked="0"/>
    </xf>
    <xf numFmtId="0" fontId="6" fillId="4" borderId="31" xfId="1" applyFont="1" applyFill="1" applyBorder="1" applyAlignment="1" applyProtection="1">
      <alignment horizontal="left" wrapText="1"/>
      <protection locked="0"/>
    </xf>
    <xf numFmtId="49" fontId="1" fillId="2" borderId="59" xfId="1" applyNumberFormat="1" applyFill="1" applyBorder="1" applyAlignment="1" applyProtection="1">
      <alignment horizontal="center" vertical="center"/>
      <protection locked="0"/>
    </xf>
    <xf numFmtId="49" fontId="1" fillId="2" borderId="1" xfId="1" applyNumberFormat="1" applyFill="1" applyBorder="1" applyAlignment="1" applyProtection="1">
      <alignment horizontal="center" vertical="center"/>
      <protection locked="0"/>
    </xf>
    <xf numFmtId="49" fontId="1" fillId="2" borderId="3" xfId="1" applyNumberFormat="1" applyFill="1" applyBorder="1" applyAlignment="1" applyProtection="1">
      <alignment horizontal="center" vertical="center"/>
      <protection locked="0"/>
    </xf>
    <xf numFmtId="164" fontId="19" fillId="4" borderId="81" xfId="1" applyNumberFormat="1" applyFont="1" applyFill="1" applyBorder="1" applyAlignment="1">
      <alignment horizontal="center" vertical="center"/>
    </xf>
    <xf numFmtId="164" fontId="19" fillId="4" borderId="78" xfId="1" applyNumberFormat="1" applyFont="1" applyFill="1" applyBorder="1" applyAlignment="1">
      <alignment horizontal="center" vertical="center"/>
    </xf>
    <xf numFmtId="164" fontId="19" fillId="4" borderId="80" xfId="1" applyNumberFormat="1" applyFont="1" applyFill="1" applyBorder="1" applyAlignment="1">
      <alignment horizontal="center" vertical="center"/>
    </xf>
    <xf numFmtId="164" fontId="19" fillId="4" borderId="74" xfId="1" applyNumberFormat="1" applyFont="1" applyFill="1" applyBorder="1" applyAlignment="1">
      <alignment horizontal="center" vertical="center"/>
    </xf>
    <xf numFmtId="164" fontId="19" fillId="4" borderId="56" xfId="1" applyNumberFormat="1" applyFont="1" applyFill="1" applyBorder="1" applyAlignment="1">
      <alignment horizontal="center" vertical="center"/>
    </xf>
    <xf numFmtId="164" fontId="19" fillId="4" borderId="2" xfId="1" applyNumberFormat="1" applyFont="1" applyFill="1" applyBorder="1" applyAlignment="1">
      <alignment horizontal="center" vertical="center"/>
    </xf>
    <xf numFmtId="164" fontId="17" fillId="4" borderId="20" xfId="1" applyNumberFormat="1" applyFont="1" applyFill="1" applyBorder="1" applyAlignment="1">
      <alignment horizontal="center" vertical="center"/>
    </xf>
    <xf numFmtId="0" fontId="7" fillId="4" borderId="67" xfId="1" applyFont="1" applyFill="1" applyBorder="1" applyAlignment="1" applyProtection="1">
      <alignment horizontal="center" vertical="center" wrapText="1"/>
      <protection locked="0"/>
    </xf>
    <xf numFmtId="3" fontId="17" fillId="4" borderId="7" xfId="1" applyNumberFormat="1" applyFont="1" applyFill="1" applyBorder="1" applyAlignment="1">
      <alignment horizontal="center" vertical="center"/>
    </xf>
    <xf numFmtId="3" fontId="17" fillId="4" borderId="45" xfId="1" applyNumberFormat="1" applyFont="1" applyFill="1" applyBorder="1" applyAlignment="1">
      <alignment horizontal="center" vertical="center"/>
    </xf>
    <xf numFmtId="3" fontId="17" fillId="4" borderId="46" xfId="1" applyNumberFormat="1" applyFont="1" applyFill="1" applyBorder="1" applyAlignment="1">
      <alignment horizontal="center" vertical="center"/>
    </xf>
    <xf numFmtId="3" fontId="19" fillId="2" borderId="77" xfId="1" applyNumberFormat="1" applyFont="1" applyFill="1" applyBorder="1" applyAlignment="1" applyProtection="1">
      <alignment horizontal="center" vertical="center"/>
      <protection locked="0"/>
    </xf>
    <xf numFmtId="3" fontId="19" fillId="2" borderId="79" xfId="1" applyNumberFormat="1" applyFont="1" applyFill="1" applyBorder="1" applyAlignment="1" applyProtection="1">
      <alignment horizontal="center" vertical="center"/>
      <protection locked="0"/>
    </xf>
    <xf numFmtId="3" fontId="19" fillId="2" borderId="73" xfId="1" applyNumberFormat="1" applyFont="1" applyFill="1" applyBorder="1" applyAlignment="1" applyProtection="1">
      <alignment horizontal="center" vertical="center"/>
      <protection locked="0"/>
    </xf>
    <xf numFmtId="164" fontId="19" fillId="7" borderId="54" xfId="1" applyNumberFormat="1" applyFont="1" applyFill="1" applyBorder="1" applyAlignment="1" applyProtection="1">
      <alignment horizontal="center" vertical="center"/>
      <protection locked="0"/>
    </xf>
    <xf numFmtId="164" fontId="19" fillId="7" borderId="44" xfId="1" applyNumberFormat="1" applyFont="1" applyFill="1" applyBorder="1" applyAlignment="1" applyProtection="1">
      <alignment horizontal="center" vertical="center"/>
      <protection locked="0"/>
    </xf>
    <xf numFmtId="0" fontId="3" fillId="4" borderId="28" xfId="1" applyFont="1" applyFill="1" applyBorder="1" applyAlignment="1" applyProtection="1">
      <alignment horizontal="center" vertical="center" wrapText="1"/>
      <protection locked="0"/>
    </xf>
    <xf numFmtId="0" fontId="3" fillId="4" borderId="33" xfId="1" applyFont="1" applyFill="1" applyBorder="1" applyAlignment="1" applyProtection="1">
      <alignment horizontal="center" vertical="center" wrapText="1"/>
      <protection locked="0"/>
    </xf>
    <xf numFmtId="0" fontId="3" fillId="4" borderId="32" xfId="1" applyFont="1" applyFill="1" applyBorder="1" applyAlignment="1" applyProtection="1">
      <alignment horizontal="center" vertical="center" wrapText="1"/>
      <protection locked="0"/>
    </xf>
    <xf numFmtId="2" fontId="3" fillId="4" borderId="28" xfId="1" applyNumberFormat="1" applyFont="1" applyFill="1" applyBorder="1" applyAlignment="1" applyProtection="1">
      <alignment horizontal="center" vertical="center" wrapText="1"/>
      <protection locked="0"/>
    </xf>
    <xf numFmtId="2" fontId="3" fillId="4" borderId="33" xfId="1" applyNumberFormat="1" applyFont="1" applyFill="1" applyBorder="1" applyAlignment="1" applyProtection="1">
      <alignment horizontal="center" vertical="center" wrapText="1"/>
      <protection locked="0"/>
    </xf>
    <xf numFmtId="2" fontId="3" fillId="4" borderId="32" xfId="1" applyNumberFormat="1" applyFont="1" applyFill="1" applyBorder="1" applyAlignment="1" applyProtection="1">
      <alignment horizontal="center" vertical="center" wrapText="1"/>
      <protection locked="0"/>
    </xf>
    <xf numFmtId="0" fontId="3" fillId="4" borderId="28" xfId="1" applyFont="1" applyFill="1" applyBorder="1" applyAlignment="1" applyProtection="1">
      <alignment horizontal="center" vertical="center"/>
      <protection locked="0"/>
    </xf>
    <xf numFmtId="0" fontId="3" fillId="4" borderId="33" xfId="1" applyFont="1" applyFill="1" applyBorder="1" applyAlignment="1" applyProtection="1">
      <alignment horizontal="center" vertical="center"/>
      <protection locked="0"/>
    </xf>
    <xf numFmtId="0" fontId="3" fillId="4" borderId="32" xfId="1" applyFont="1" applyFill="1" applyBorder="1" applyAlignment="1" applyProtection="1">
      <alignment horizontal="center" vertical="center"/>
      <protection locked="0"/>
    </xf>
    <xf numFmtId="0" fontId="7" fillId="4" borderId="28" xfId="1" applyFont="1" applyFill="1" applyBorder="1" applyAlignment="1" applyProtection="1">
      <alignment horizontal="center" vertical="center" wrapText="1"/>
      <protection locked="0"/>
    </xf>
    <xf numFmtId="0" fontId="7" fillId="4" borderId="32" xfId="1" applyFont="1" applyFill="1" applyBorder="1" applyAlignment="1" applyProtection="1">
      <alignment horizontal="center" vertical="center" wrapText="1"/>
      <protection locked="0"/>
    </xf>
    <xf numFmtId="0" fontId="7" fillId="4" borderId="57" xfId="1" applyFont="1" applyFill="1" applyBorder="1" applyAlignment="1" applyProtection="1">
      <alignment horizontal="center" vertical="center" wrapText="1"/>
      <protection locked="0"/>
    </xf>
    <xf numFmtId="164" fontId="19" fillId="4" borderId="59" xfId="1" applyNumberFormat="1" applyFont="1" applyFill="1" applyBorder="1" applyAlignment="1">
      <alignment horizontal="center" vertical="center"/>
    </xf>
    <xf numFmtId="164" fontId="19" fillId="4" borderId="3" xfId="1" applyNumberFormat="1" applyFont="1" applyFill="1" applyBorder="1" applyAlignment="1">
      <alignment horizontal="center" vertical="center"/>
    </xf>
    <xf numFmtId="164" fontId="19" fillId="4" borderId="52" xfId="1" applyNumberFormat="1" applyFont="1" applyFill="1" applyBorder="1" applyAlignment="1">
      <alignment horizontal="center" vertical="center"/>
    </xf>
    <xf numFmtId="164" fontId="19" fillId="4" borderId="49" xfId="1" applyNumberFormat="1" applyFont="1" applyFill="1" applyBorder="1" applyAlignment="1">
      <alignment horizontal="center" vertical="center"/>
    </xf>
    <xf numFmtId="164" fontId="19" fillId="4" borderId="54" xfId="1" applyNumberFormat="1" applyFont="1" applyFill="1" applyBorder="1" applyAlignment="1">
      <alignment horizontal="center" vertical="center"/>
    </xf>
    <xf numFmtId="164" fontId="19" fillId="4" borderId="44" xfId="1" applyNumberFormat="1" applyFont="1" applyFill="1" applyBorder="1" applyAlignment="1">
      <alignment horizontal="center" vertical="center"/>
    </xf>
    <xf numFmtId="0" fontId="6" fillId="4" borderId="58" xfId="1" applyFont="1" applyFill="1" applyBorder="1" applyAlignment="1" applyProtection="1">
      <alignment horizontal="left" vertical="center" wrapText="1"/>
      <protection locked="0"/>
    </xf>
    <xf numFmtId="0" fontId="2" fillId="3" borderId="62" xfId="1" applyFont="1" applyFill="1" applyBorder="1" applyAlignment="1" applyProtection="1">
      <alignment horizontal="center"/>
      <protection locked="0"/>
    </xf>
    <xf numFmtId="0" fontId="2" fillId="3" borderId="11" xfId="1" applyFont="1" applyFill="1" applyBorder="1" applyAlignment="1" applyProtection="1">
      <alignment horizontal="center"/>
      <protection locked="0"/>
    </xf>
    <xf numFmtId="0" fontId="2" fillId="3" borderId="63" xfId="1" applyFont="1" applyFill="1" applyBorder="1" applyAlignment="1" applyProtection="1">
      <alignment horizontal="center"/>
      <protection locked="0"/>
    </xf>
    <xf numFmtId="0" fontId="24" fillId="3" borderId="62" xfId="1" applyFont="1" applyFill="1" applyBorder="1" applyAlignment="1" applyProtection="1">
      <alignment horizontal="center"/>
      <protection locked="0"/>
    </xf>
    <xf numFmtId="0" fontId="24" fillId="3" borderId="11" xfId="1" applyFont="1" applyFill="1" applyBorder="1" applyAlignment="1" applyProtection="1">
      <alignment horizontal="center"/>
      <protection locked="0"/>
    </xf>
    <xf numFmtId="0" fontId="24" fillId="3" borderId="63" xfId="1" applyFont="1" applyFill="1" applyBorder="1" applyAlignment="1" applyProtection="1">
      <alignment horizontal="center"/>
      <protection locked="0"/>
    </xf>
    <xf numFmtId="0" fontId="3" fillId="4" borderId="0" xfId="1" applyFont="1" applyFill="1" applyAlignment="1" applyProtection="1">
      <alignment horizontal="center" vertical="center"/>
      <protection locked="0"/>
    </xf>
    <xf numFmtId="0" fontId="1" fillId="2" borderId="62" xfId="1" applyFill="1" applyBorder="1" applyAlignment="1" applyProtection="1">
      <alignment horizontal="left" vertical="center" wrapText="1"/>
      <protection locked="0"/>
    </xf>
    <xf numFmtId="0" fontId="1" fillId="2" borderId="11" xfId="1" applyFill="1" applyBorder="1" applyAlignment="1" applyProtection="1">
      <alignment horizontal="left" vertical="center" wrapText="1"/>
      <protection locked="0"/>
    </xf>
    <xf numFmtId="0" fontId="1" fillId="2" borderId="63" xfId="1" applyFill="1" applyBorder="1" applyAlignment="1" applyProtection="1">
      <alignment horizontal="left" vertical="center" wrapText="1"/>
      <protection locked="0"/>
    </xf>
    <xf numFmtId="0" fontId="1" fillId="2" borderId="59" xfId="1" applyFill="1" applyBorder="1" applyAlignment="1" applyProtection="1">
      <alignment horizontal="left" vertical="center" wrapText="1"/>
      <protection locked="0"/>
    </xf>
    <xf numFmtId="0" fontId="1" fillId="2" borderId="1" xfId="1" applyFill="1" applyBorder="1" applyAlignment="1" applyProtection="1">
      <alignment horizontal="left" vertical="center" wrapText="1"/>
      <protection locked="0"/>
    </xf>
    <xf numFmtId="0" fontId="1" fillId="2" borderId="64" xfId="1" applyFill="1" applyBorder="1" applyAlignment="1" applyProtection="1">
      <alignment horizontal="left" vertical="center" wrapText="1"/>
      <protection locked="0"/>
    </xf>
    <xf numFmtId="0" fontId="7" fillId="4" borderId="50" xfId="1" applyFont="1" applyFill="1" applyBorder="1" applyAlignment="1" applyProtection="1">
      <alignment horizontal="center" vertical="center" wrapText="1"/>
      <protection locked="0"/>
    </xf>
    <xf numFmtId="0" fontId="6" fillId="4" borderId="0" xfId="1" applyFont="1" applyFill="1" applyAlignment="1" applyProtection="1">
      <alignment horizontal="left" vertical="center" wrapText="1"/>
      <protection locked="0"/>
    </xf>
    <xf numFmtId="0" fontId="7" fillId="4" borderId="35" xfId="1" applyFont="1" applyFill="1" applyBorder="1" applyAlignment="1" applyProtection="1">
      <alignment horizontal="center" vertical="center" wrapText="1"/>
      <protection locked="0"/>
    </xf>
    <xf numFmtId="0" fontId="7" fillId="4" borderId="60" xfId="1" applyFont="1" applyFill="1" applyBorder="1" applyAlignment="1" applyProtection="1">
      <alignment horizontal="center" vertical="center" wrapText="1"/>
      <protection locked="0"/>
    </xf>
    <xf numFmtId="0" fontId="1" fillId="4" borderId="35" xfId="1" applyFill="1" applyBorder="1" applyAlignment="1" applyProtection="1">
      <alignment horizontal="center" vertical="center"/>
      <protection locked="0"/>
    </xf>
    <xf numFmtId="0" fontId="1" fillId="4" borderId="60" xfId="1" applyFill="1" applyBorder="1" applyAlignment="1" applyProtection="1">
      <alignment horizontal="center" vertical="center"/>
      <protection locked="0"/>
    </xf>
    <xf numFmtId="0" fontId="1" fillId="4" borderId="4" xfId="1" applyFill="1" applyBorder="1" applyAlignment="1" applyProtection="1">
      <alignment horizontal="center" vertical="center"/>
      <protection locked="0"/>
    </xf>
    <xf numFmtId="0" fontId="1" fillId="4" borderId="61" xfId="1" applyFill="1" applyBorder="1" applyAlignment="1" applyProtection="1">
      <alignment horizontal="center" vertical="center"/>
      <protection locked="0"/>
    </xf>
    <xf numFmtId="0" fontId="1" fillId="4" borderId="5" xfId="1" applyFill="1" applyBorder="1" applyAlignment="1" applyProtection="1">
      <alignment horizontal="center" vertical="center"/>
      <protection locked="0"/>
    </xf>
    <xf numFmtId="0" fontId="1" fillId="4" borderId="64" xfId="1" applyFill="1" applyBorder="1" applyAlignment="1" applyProtection="1">
      <alignment horizontal="center" vertical="center"/>
      <protection locked="0"/>
    </xf>
    <xf numFmtId="0" fontId="23" fillId="4" borderId="7" xfId="1" applyFont="1" applyFill="1" applyBorder="1" applyAlignment="1" applyProtection="1">
      <alignment horizontal="left" vertical="top" wrapText="1"/>
      <protection locked="0"/>
    </xf>
    <xf numFmtId="0" fontId="6" fillId="4" borderId="7" xfId="1" applyFont="1" applyFill="1" applyBorder="1" applyAlignment="1" applyProtection="1">
      <alignment horizontal="left" vertical="top" wrapText="1"/>
      <protection locked="0"/>
    </xf>
    <xf numFmtId="0" fontId="1" fillId="4" borderId="37" xfId="1" applyFill="1" applyBorder="1" applyAlignment="1" applyProtection="1">
      <alignment horizontal="center" vertical="center"/>
      <protection locked="0"/>
    </xf>
    <xf numFmtId="0" fontId="1" fillId="4" borderId="31" xfId="1" applyFill="1" applyBorder="1" applyAlignment="1" applyProtection="1">
      <alignment horizontal="center" vertical="center"/>
      <protection locked="0"/>
    </xf>
    <xf numFmtId="0" fontId="1" fillId="4" borderId="36" xfId="1" applyFill="1" applyBorder="1" applyAlignment="1" applyProtection="1">
      <alignment horizontal="center" vertical="center"/>
      <protection locked="0"/>
    </xf>
    <xf numFmtId="0" fontId="1" fillId="3" borderId="33" xfId="1" applyFill="1" applyBorder="1" applyAlignment="1" applyProtection="1">
      <alignment horizontal="center" vertical="center"/>
      <protection locked="0"/>
    </xf>
    <xf numFmtId="2" fontId="19" fillId="0" borderId="65" xfId="1" applyNumberFormat="1" applyFont="1" applyBorder="1" applyAlignment="1" applyProtection="1">
      <alignment horizontal="center" vertical="center" wrapText="1"/>
      <protection locked="0"/>
    </xf>
    <xf numFmtId="0" fontId="6" fillId="4" borderId="7" xfId="1" applyFont="1" applyFill="1" applyBorder="1" applyAlignment="1" applyProtection="1">
      <alignment horizontal="left" vertical="center"/>
      <protection locked="0"/>
    </xf>
    <xf numFmtId="0" fontId="2" fillId="2" borderId="52" xfId="1" applyFont="1" applyFill="1" applyBorder="1" applyAlignment="1" applyProtection="1">
      <alignment horizontal="center" vertical="center" wrapText="1"/>
      <protection locked="0"/>
    </xf>
    <xf numFmtId="0" fontId="2" fillId="2" borderId="39" xfId="1" applyFont="1" applyFill="1" applyBorder="1" applyAlignment="1" applyProtection="1">
      <alignment horizontal="center" vertical="center" wrapText="1"/>
      <protection locked="0"/>
    </xf>
    <xf numFmtId="0" fontId="2" fillId="2" borderId="51" xfId="1" applyFont="1" applyFill="1" applyBorder="1" applyAlignment="1" applyProtection="1">
      <alignment horizontal="center" vertical="center" wrapText="1"/>
      <protection locked="0"/>
    </xf>
    <xf numFmtId="0" fontId="19" fillId="2" borderId="52" xfId="1" applyFont="1" applyFill="1" applyBorder="1" applyAlignment="1" applyProtection="1">
      <alignment horizontal="center" vertical="center" wrapText="1"/>
      <protection locked="0"/>
    </xf>
    <xf numFmtId="0" fontId="19" fillId="2" borderId="39" xfId="1" applyFont="1" applyFill="1" applyBorder="1" applyAlignment="1" applyProtection="1">
      <alignment horizontal="center" vertical="center" wrapText="1"/>
      <protection locked="0"/>
    </xf>
    <xf numFmtId="0" fontId="19" fillId="2" borderId="51" xfId="1" applyFont="1" applyFill="1" applyBorder="1" applyAlignment="1" applyProtection="1">
      <alignment horizontal="center" vertical="center" wrapText="1"/>
      <protection locked="0"/>
    </xf>
    <xf numFmtId="0" fontId="20" fillId="4" borderId="0" xfId="1" applyFont="1" applyFill="1" applyAlignment="1" applyProtection="1">
      <alignment horizontal="left" vertical="center" wrapText="1"/>
      <protection locked="0"/>
    </xf>
    <xf numFmtId="0" fontId="3" fillId="4" borderId="29" xfId="1" applyFont="1" applyFill="1" applyBorder="1" applyAlignment="1" applyProtection="1">
      <alignment horizontal="center" vertical="center" wrapText="1"/>
      <protection locked="0"/>
    </xf>
    <xf numFmtId="0" fontId="3" fillId="4" borderId="30" xfId="1" applyFont="1" applyFill="1" applyBorder="1" applyAlignment="1" applyProtection="1">
      <alignment horizontal="center" vertical="center"/>
      <protection locked="0"/>
    </xf>
    <xf numFmtId="0" fontId="3" fillId="4" borderId="37" xfId="1" applyFont="1" applyFill="1" applyBorder="1" applyAlignment="1" applyProtection="1">
      <alignment horizontal="center" vertical="center"/>
      <protection locked="0"/>
    </xf>
    <xf numFmtId="0" fontId="3" fillId="4" borderId="16" xfId="1" applyFont="1" applyFill="1" applyBorder="1" applyAlignment="1" applyProtection="1">
      <alignment horizontal="center" vertical="center"/>
      <protection locked="0"/>
    </xf>
    <xf numFmtId="0" fontId="3" fillId="4" borderId="26" xfId="1" applyFont="1" applyFill="1" applyBorder="1" applyAlignment="1" applyProtection="1">
      <alignment horizontal="center" vertical="center"/>
      <protection locked="0"/>
    </xf>
    <xf numFmtId="0" fontId="3" fillId="4" borderId="57" xfId="1" applyFont="1" applyFill="1" applyBorder="1" applyAlignment="1" applyProtection="1">
      <alignment horizontal="center" vertical="center"/>
      <protection locked="0"/>
    </xf>
    <xf numFmtId="0" fontId="3" fillId="4" borderId="27" xfId="1" applyFont="1" applyFill="1" applyBorder="1" applyAlignment="1" applyProtection="1">
      <alignment horizontal="center" vertical="center"/>
      <protection locked="0"/>
    </xf>
    <xf numFmtId="0" fontId="6" fillId="4" borderId="31" xfId="1" applyFont="1" applyFill="1" applyBorder="1" applyAlignment="1" applyProtection="1">
      <alignment horizontal="left" vertical="center" wrapText="1"/>
      <protection locked="0"/>
    </xf>
    <xf numFmtId="0" fontId="7" fillId="4" borderId="33" xfId="1" applyFont="1" applyFill="1" applyBorder="1" applyAlignment="1" applyProtection="1">
      <alignment horizontal="center" vertical="center" wrapText="1"/>
      <protection locked="0"/>
    </xf>
    <xf numFmtId="3" fontId="19" fillId="2" borderId="28" xfId="1" applyNumberFormat="1" applyFont="1" applyFill="1" applyBorder="1" applyAlignment="1" applyProtection="1">
      <alignment horizontal="center" vertical="center"/>
      <protection locked="0"/>
    </xf>
    <xf numFmtId="3" fontId="19" fillId="2" borderId="32" xfId="1" applyNumberFormat="1" applyFont="1" applyFill="1" applyBorder="1" applyAlignment="1" applyProtection="1">
      <alignment horizontal="center" vertical="center"/>
      <protection locked="0"/>
    </xf>
    <xf numFmtId="3" fontId="19" fillId="2" borderId="33" xfId="1" applyNumberFormat="1" applyFont="1" applyFill="1" applyBorder="1" applyAlignment="1" applyProtection="1">
      <alignment horizontal="center" vertical="center"/>
      <protection locked="0"/>
    </xf>
    <xf numFmtId="0" fontId="3" fillId="6" borderId="29" xfId="1" applyFont="1" applyFill="1" applyBorder="1" applyAlignment="1" applyProtection="1">
      <alignment horizontal="center" vertical="center" wrapText="1"/>
      <protection locked="0"/>
    </xf>
    <xf numFmtId="0" fontId="3" fillId="6" borderId="30" xfId="1" applyFont="1" applyFill="1" applyBorder="1" applyAlignment="1" applyProtection="1">
      <alignment horizontal="center" vertical="center"/>
      <protection locked="0"/>
    </xf>
    <xf numFmtId="0" fontId="3" fillId="6" borderId="37" xfId="1" applyFont="1" applyFill="1" applyBorder="1" applyAlignment="1" applyProtection="1">
      <alignment horizontal="center" vertical="center"/>
      <protection locked="0"/>
    </xf>
    <xf numFmtId="0" fontId="1" fillId="4" borderId="5" xfId="1" applyFill="1" applyBorder="1" applyAlignment="1" applyProtection="1">
      <alignment horizontal="center" vertical="center" wrapText="1"/>
      <protection locked="0"/>
    </xf>
    <xf numFmtId="0" fontId="1" fillId="4" borderId="64" xfId="1" applyFill="1" applyBorder="1" applyAlignment="1" applyProtection="1">
      <alignment horizontal="center" vertical="center" wrapText="1"/>
      <protection locked="0"/>
    </xf>
    <xf numFmtId="2" fontId="2" fillId="0" borderId="52" xfId="1" applyNumberFormat="1" applyFont="1" applyBorder="1" applyAlignment="1" applyProtection="1">
      <alignment horizontal="center" vertical="center" wrapText="1"/>
      <protection locked="0"/>
    </xf>
    <xf numFmtId="2" fontId="2" fillId="0" borderId="39" xfId="1" applyNumberFormat="1" applyFont="1" applyBorder="1" applyAlignment="1" applyProtection="1">
      <alignment horizontal="center" vertical="center" wrapText="1"/>
      <protection locked="0"/>
    </xf>
    <xf numFmtId="2" fontId="2" fillId="0" borderId="51" xfId="1" applyNumberFormat="1" applyFont="1" applyBorder="1" applyAlignment="1" applyProtection="1">
      <alignment horizontal="center" vertical="center" wrapText="1"/>
      <protection locked="0"/>
    </xf>
    <xf numFmtId="2" fontId="21" fillId="0" borderId="62" xfId="1" applyNumberFormat="1" applyFont="1" applyBorder="1" applyAlignment="1" applyProtection="1">
      <alignment horizontal="center" vertical="center" wrapText="1"/>
      <protection locked="0"/>
    </xf>
    <xf numFmtId="2" fontId="21" fillId="0" borderId="11" xfId="1" applyNumberFormat="1" applyFont="1" applyBorder="1" applyAlignment="1" applyProtection="1">
      <alignment horizontal="center" vertical="center" wrapText="1"/>
      <protection locked="0"/>
    </xf>
    <xf numFmtId="2" fontId="21" fillId="0" borderId="63" xfId="1" applyNumberFormat="1" applyFont="1" applyBorder="1" applyAlignment="1" applyProtection="1">
      <alignment horizontal="center" vertical="center" wrapText="1"/>
      <protection locked="0"/>
    </xf>
    <xf numFmtId="2" fontId="35" fillId="0" borderId="62" xfId="1" applyNumberFormat="1" applyFont="1" applyBorder="1" applyAlignment="1" applyProtection="1">
      <alignment horizontal="center" vertical="center" wrapText="1"/>
      <protection locked="0"/>
    </xf>
    <xf numFmtId="2" fontId="35" fillId="0" borderId="11" xfId="1" applyNumberFormat="1" applyFont="1" applyBorder="1" applyAlignment="1" applyProtection="1">
      <alignment horizontal="center" vertical="center" wrapText="1"/>
      <protection locked="0"/>
    </xf>
    <xf numFmtId="2" fontId="35" fillId="0" borderId="63" xfId="1" applyNumberFormat="1" applyFont="1" applyBorder="1" applyAlignment="1" applyProtection="1">
      <alignment horizontal="center" vertical="center" wrapText="1"/>
      <protection locked="0"/>
    </xf>
    <xf numFmtId="2" fontId="1" fillId="0" borderId="52" xfId="1" applyNumberFormat="1" applyBorder="1" applyAlignment="1" applyProtection="1">
      <alignment horizontal="left" vertical="center" wrapText="1"/>
      <protection locked="0"/>
    </xf>
    <xf numFmtId="2" fontId="1" fillId="0" borderId="39" xfId="1" applyNumberFormat="1" applyBorder="1" applyAlignment="1" applyProtection="1">
      <alignment horizontal="left" vertical="center" wrapText="1"/>
      <protection locked="0"/>
    </xf>
    <xf numFmtId="2" fontId="1" fillId="0" borderId="51" xfId="1" applyNumberFormat="1" applyBorder="1" applyAlignment="1" applyProtection="1">
      <alignment horizontal="left" vertical="center" wrapText="1"/>
      <protection locked="0"/>
    </xf>
    <xf numFmtId="2" fontId="1" fillId="0" borderId="59" xfId="1" applyNumberFormat="1" applyBorder="1" applyAlignment="1" applyProtection="1">
      <alignment horizontal="left" vertical="center" wrapText="1"/>
      <protection locked="0"/>
    </xf>
    <xf numFmtId="2" fontId="1" fillId="0" borderId="1" xfId="1" applyNumberFormat="1" applyBorder="1" applyAlignment="1" applyProtection="1">
      <alignment horizontal="left" vertical="center" wrapText="1"/>
      <protection locked="0"/>
    </xf>
    <xf numFmtId="2" fontId="1" fillId="0" borderId="64" xfId="1" applyNumberFormat="1" applyBorder="1" applyAlignment="1" applyProtection="1">
      <alignment horizontal="left" vertical="center" wrapText="1"/>
      <protection locked="0"/>
    </xf>
    <xf numFmtId="0" fontId="19" fillId="2" borderId="62" xfId="1" applyFont="1" applyFill="1" applyBorder="1" applyAlignment="1" applyProtection="1">
      <alignment horizontal="center" vertical="center" wrapText="1"/>
      <protection locked="0"/>
    </xf>
    <xf numFmtId="0" fontId="19" fillId="2" borderId="11" xfId="1" applyFont="1" applyFill="1" applyBorder="1" applyAlignment="1" applyProtection="1">
      <alignment horizontal="center" vertical="center" wrapText="1"/>
      <protection locked="0"/>
    </xf>
    <xf numFmtId="0" fontId="19" fillId="2" borderId="63" xfId="1" applyFont="1" applyFill="1" applyBorder="1" applyAlignment="1" applyProtection="1">
      <alignment horizontal="center" vertical="center" wrapText="1"/>
      <protection locked="0"/>
    </xf>
    <xf numFmtId="9" fontId="19" fillId="2" borderId="52" xfId="1" applyNumberFormat="1" applyFont="1" applyFill="1" applyBorder="1" applyAlignment="1" applyProtection="1">
      <alignment horizontal="center" vertical="center" wrapText="1"/>
      <protection locked="0"/>
    </xf>
    <xf numFmtId="0" fontId="1" fillId="3" borderId="52" xfId="1" applyFill="1" applyBorder="1" applyAlignment="1" applyProtection="1">
      <alignment horizontal="left" vertical="center" wrapText="1"/>
      <protection locked="0"/>
    </xf>
    <xf numFmtId="0" fontId="1" fillId="3" borderId="39" xfId="1" applyFill="1" applyBorder="1" applyAlignment="1" applyProtection="1">
      <alignment horizontal="left" vertical="center" wrapText="1"/>
      <protection locked="0"/>
    </xf>
    <xf numFmtId="0" fontId="1" fillId="3" borderId="51" xfId="1" applyFill="1" applyBorder="1" applyAlignment="1" applyProtection="1">
      <alignment horizontal="left" vertical="center" wrapText="1"/>
      <protection locked="0"/>
    </xf>
    <xf numFmtId="0" fontId="3" fillId="6" borderId="16" xfId="1" applyFont="1" applyFill="1" applyBorder="1" applyAlignment="1" applyProtection="1">
      <alignment horizontal="center" vertical="center"/>
      <protection locked="0"/>
    </xf>
    <xf numFmtId="0" fontId="3" fillId="6" borderId="26" xfId="1" applyFont="1" applyFill="1" applyBorder="1" applyAlignment="1" applyProtection="1">
      <alignment horizontal="center" vertical="center"/>
      <protection locked="0"/>
    </xf>
    <xf numFmtId="0" fontId="3" fillId="6" borderId="57" xfId="1" applyFont="1" applyFill="1" applyBorder="1" applyAlignment="1" applyProtection="1">
      <alignment horizontal="center" vertical="center"/>
      <protection locked="0"/>
    </xf>
    <xf numFmtId="0" fontId="3" fillId="6" borderId="27" xfId="1" applyFont="1" applyFill="1" applyBorder="1" applyAlignment="1" applyProtection="1">
      <alignment horizontal="center" vertical="center"/>
      <protection locked="0"/>
    </xf>
    <xf numFmtId="0" fontId="7" fillId="6" borderId="28" xfId="1" applyFont="1" applyFill="1" applyBorder="1" applyAlignment="1" applyProtection="1">
      <alignment horizontal="center" vertical="center" wrapText="1"/>
      <protection locked="0"/>
    </xf>
    <xf numFmtId="0" fontId="7" fillId="6" borderId="32" xfId="1" applyFont="1" applyFill="1" applyBorder="1" applyAlignment="1" applyProtection="1">
      <alignment horizontal="center" vertical="center" wrapText="1"/>
      <protection locked="0"/>
    </xf>
    <xf numFmtId="0" fontId="6" fillId="6" borderId="33" xfId="1" applyFont="1" applyFill="1" applyBorder="1" applyAlignment="1" applyProtection="1">
      <alignment horizontal="left" vertical="center" wrapText="1"/>
      <protection locked="0"/>
    </xf>
    <xf numFmtId="3" fontId="17" fillId="4" borderId="20" xfId="1" applyNumberFormat="1" applyFont="1" applyFill="1" applyBorder="1" applyAlignment="1">
      <alignment horizontal="center" vertical="center"/>
    </xf>
    <xf numFmtId="0" fontId="7" fillId="4" borderId="66" xfId="1" applyFont="1" applyFill="1" applyBorder="1" applyAlignment="1" applyProtection="1">
      <alignment horizontal="center" vertical="center" wrapText="1"/>
      <protection locked="0"/>
    </xf>
    <xf numFmtId="3" fontId="17" fillId="4" borderId="19" xfId="1" applyNumberFormat="1" applyFont="1" applyFill="1" applyBorder="1" applyAlignment="1">
      <alignment horizontal="center" vertical="center"/>
    </xf>
    <xf numFmtId="164" fontId="17" fillId="4" borderId="23" xfId="1" applyNumberFormat="1" applyFont="1" applyFill="1" applyBorder="1" applyAlignment="1">
      <alignment horizontal="center" vertical="center"/>
    </xf>
    <xf numFmtId="0" fontId="7" fillId="4" borderId="68" xfId="1" applyFont="1" applyFill="1" applyBorder="1" applyAlignment="1" applyProtection="1">
      <alignment horizontal="center" vertical="center" wrapText="1"/>
      <protection locked="0"/>
    </xf>
    <xf numFmtId="164" fontId="17" fillId="4" borderId="71" xfId="1" applyNumberFormat="1" applyFont="1" applyFill="1" applyBorder="1" applyAlignment="1">
      <alignment horizontal="center" vertical="center"/>
    </xf>
    <xf numFmtId="164" fontId="17" fillId="4" borderId="47" xfId="1" applyNumberFormat="1" applyFont="1" applyFill="1" applyBorder="1" applyAlignment="1">
      <alignment horizontal="center" vertical="center"/>
    </xf>
    <xf numFmtId="3" fontId="17" fillId="4" borderId="35" xfId="1" applyNumberFormat="1" applyFont="1" applyFill="1" applyBorder="1" applyAlignment="1">
      <alignment horizontal="center" vertical="center"/>
    </xf>
    <xf numFmtId="3" fontId="17" fillId="4" borderId="31" xfId="1" applyNumberFormat="1" applyFont="1" applyFill="1" applyBorder="1" applyAlignment="1">
      <alignment horizontal="center" vertical="center"/>
    </xf>
    <xf numFmtId="164" fontId="17" fillId="4" borderId="37" xfId="1" applyNumberFormat="1" applyFont="1" applyFill="1" applyBorder="1" applyAlignment="1">
      <alignment horizontal="center" vertical="center"/>
    </xf>
    <xf numFmtId="164" fontId="17" fillId="4" borderId="36" xfId="1" applyNumberFormat="1" applyFont="1" applyFill="1" applyBorder="1" applyAlignment="1">
      <alignment horizontal="center" vertical="center"/>
    </xf>
    <xf numFmtId="0" fontId="7" fillId="4" borderId="16" xfId="1" applyFont="1" applyFill="1" applyBorder="1" applyAlignment="1" applyProtection="1">
      <alignment horizontal="center" vertical="center" wrapText="1"/>
      <protection locked="0"/>
    </xf>
    <xf numFmtId="0" fontId="7" fillId="4" borderId="26" xfId="1" applyFont="1" applyFill="1" applyBorder="1" applyAlignment="1" applyProtection="1">
      <alignment horizontal="center" vertical="center" wrapText="1"/>
      <protection locked="0"/>
    </xf>
    <xf numFmtId="0" fontId="6" fillId="4" borderId="7" xfId="1" applyFont="1" applyFill="1" applyBorder="1" applyAlignment="1" applyProtection="1">
      <alignment horizontal="left" vertical="center" wrapText="1"/>
      <protection locked="0"/>
    </xf>
    <xf numFmtId="3" fontId="19" fillId="2" borderId="4" xfId="1" applyNumberFormat="1" applyFont="1" applyFill="1" applyBorder="1" applyAlignment="1" applyProtection="1">
      <alignment horizontal="center" vertical="center"/>
      <protection locked="0"/>
    </xf>
    <xf numFmtId="3" fontId="19" fillId="2" borderId="0" xfId="1" applyNumberFormat="1" applyFont="1" applyFill="1" applyAlignment="1" applyProtection="1">
      <alignment horizontal="center" vertical="center"/>
      <protection locked="0"/>
    </xf>
    <xf numFmtId="3" fontId="17" fillId="2" borderId="48" xfId="1" applyNumberFormat="1" applyFont="1" applyFill="1" applyBorder="1" applyAlignment="1" applyProtection="1">
      <alignment horizontal="center" vertical="center"/>
      <protection locked="0"/>
    </xf>
    <xf numFmtId="3" fontId="17" fillId="2" borderId="39" xfId="1" applyNumberFormat="1" applyFont="1" applyFill="1" applyBorder="1" applyAlignment="1" applyProtection="1">
      <alignment horizontal="center" vertical="center"/>
      <protection locked="0"/>
    </xf>
  </cellXfs>
  <cellStyles count="2">
    <cellStyle name="Normal" xfId="0" builtinId="0"/>
    <cellStyle name="Normal_HERA_Upit_ED_DP_unprotect" xfId="1" xr:uid="{00000000-0005-0000-0000-000001000000}"/>
  </cellStyles>
  <dxfs count="0"/>
  <tableStyles count="0" defaultTableStyle="TableStyleMedium2" defaultPivotStyle="PivotStyleLight16"/>
  <colors>
    <mruColors>
      <color rgb="FFFFFFBD"/>
      <color rgb="FF0000FF"/>
      <color rgb="FFE1FFE1"/>
      <color rgb="FFFFD9B3"/>
      <color rgb="FFFDECE3"/>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354989</xdr:colOff>
      <xdr:row>2</xdr:row>
      <xdr:rowOff>37518</xdr:rowOff>
    </xdr:from>
    <xdr:to>
      <xdr:col>2</xdr:col>
      <xdr:colOff>806824</xdr:colOff>
      <xdr:row>2</xdr:row>
      <xdr:rowOff>698740</xdr:rowOff>
    </xdr:to>
    <xdr:pic>
      <xdr:nvPicPr>
        <xdr:cNvPr id="2" name="Picture 1" descr="036573709@29072005-1E6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939" y="285168"/>
          <a:ext cx="451835" cy="661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354989</xdr:colOff>
      <xdr:row>2</xdr:row>
      <xdr:rowOff>37518</xdr:rowOff>
    </xdr:from>
    <xdr:to>
      <xdr:col>2</xdr:col>
      <xdr:colOff>806824</xdr:colOff>
      <xdr:row>2</xdr:row>
      <xdr:rowOff>698740</xdr:rowOff>
    </xdr:to>
    <xdr:pic>
      <xdr:nvPicPr>
        <xdr:cNvPr id="3" name="Picture 2" descr="036573709@29072005-1E6B">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577" y="284047"/>
          <a:ext cx="451835" cy="661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
  <sheetViews>
    <sheetView zoomScale="85" zoomScaleNormal="85" zoomScaleSheetLayoutView="85" workbookViewId="0">
      <selection activeCell="L3" sqref="L3:O3"/>
    </sheetView>
  </sheetViews>
  <sheetFormatPr defaultColWidth="9.1796875" defaultRowHeight="12.5" x14ac:dyDescent="0.25"/>
  <cols>
    <col min="1" max="1" width="1.54296875" style="1" customWidth="1"/>
    <col min="2" max="2" width="3.81640625" style="1" customWidth="1"/>
    <col min="3" max="3" width="25.1796875" style="1" customWidth="1"/>
    <col min="4" max="4" width="12.81640625" style="1" customWidth="1"/>
    <col min="5" max="5" width="16.1796875" style="1" customWidth="1"/>
    <col min="6" max="8" width="12.81640625" style="1" customWidth="1"/>
    <col min="9" max="9" width="16.1796875" style="1" customWidth="1"/>
    <col min="10" max="12" width="12.81640625" style="1" customWidth="1"/>
    <col min="13" max="13" width="16.1796875" style="1" customWidth="1"/>
    <col min="14" max="15" width="12.81640625" style="1" customWidth="1"/>
    <col min="16" max="16" width="2.26953125" style="1" customWidth="1"/>
    <col min="17" max="19" width="9" style="1" customWidth="1"/>
    <col min="20" max="16384" width="9.1796875" style="1"/>
  </cols>
  <sheetData>
    <row r="1" spans="1:16" ht="6.75" customHeight="1" thickBot="1" x14ac:dyDescent="0.3">
      <c r="A1" s="3"/>
      <c r="B1" s="3"/>
      <c r="C1" s="3"/>
      <c r="D1" s="3"/>
      <c r="E1" s="3"/>
      <c r="F1" s="3"/>
      <c r="G1" s="3"/>
      <c r="H1" s="3"/>
      <c r="I1" s="3"/>
      <c r="J1" s="3"/>
      <c r="K1" s="3"/>
      <c r="L1" s="3"/>
      <c r="M1" s="3"/>
      <c r="N1" s="3"/>
      <c r="O1" s="3"/>
      <c r="P1" s="3"/>
    </row>
    <row r="2" spans="1:16" x14ac:dyDescent="0.25">
      <c r="A2" s="41"/>
      <c r="B2" s="42"/>
      <c r="C2" s="42"/>
      <c r="D2" s="330"/>
      <c r="E2" s="330"/>
      <c r="F2" s="330"/>
      <c r="G2" s="330"/>
      <c r="H2" s="330"/>
      <c r="I2" s="330"/>
      <c r="J2" s="330"/>
      <c r="K2" s="330"/>
      <c r="L2" s="330"/>
      <c r="M2" s="330"/>
      <c r="N2" s="330"/>
      <c r="O2" s="330"/>
      <c r="P2" s="331"/>
    </row>
    <row r="3" spans="1:16" ht="58.5" customHeight="1" x14ac:dyDescent="0.25">
      <c r="A3" s="43"/>
      <c r="B3" s="332" t="s">
        <v>62</v>
      </c>
      <c r="C3" s="333"/>
      <c r="D3" s="333"/>
      <c r="E3" s="333"/>
      <c r="F3" s="333"/>
      <c r="G3" s="334"/>
      <c r="H3" s="335" t="s">
        <v>44</v>
      </c>
      <c r="I3" s="335"/>
      <c r="J3" s="335"/>
      <c r="K3" s="335"/>
      <c r="L3" s="336" t="str">
        <f>+'1. kvartal_2019'!L3:O3</f>
        <v>Form for 1st quarter 2019 
(from 01 Jan 2019 to 31 March 2019)</v>
      </c>
      <c r="M3" s="337"/>
      <c r="N3" s="337"/>
      <c r="O3" s="338"/>
      <c r="P3" s="4"/>
    </row>
    <row r="4" spans="1:16" ht="54.75" customHeight="1" x14ac:dyDescent="0.25">
      <c r="A4" s="43"/>
      <c r="B4" s="339" t="s">
        <v>46</v>
      </c>
      <c r="C4" s="340"/>
      <c r="D4" s="340"/>
      <c r="E4" s="340"/>
      <c r="F4" s="340"/>
      <c r="G4" s="340"/>
      <c r="H4" s="340"/>
      <c r="I4" s="340"/>
      <c r="J4" s="340"/>
      <c r="K4" s="340"/>
      <c r="L4" s="340"/>
      <c r="M4" s="340"/>
      <c r="N4" s="340"/>
      <c r="O4" s="341"/>
      <c r="P4" s="4"/>
    </row>
    <row r="5" spans="1:16" ht="50.25" customHeight="1" x14ac:dyDescent="0.25">
      <c r="A5" s="43"/>
      <c r="B5" s="327" t="s">
        <v>88</v>
      </c>
      <c r="C5" s="328"/>
      <c r="D5" s="328"/>
      <c r="E5" s="328"/>
      <c r="F5" s="328"/>
      <c r="G5" s="328"/>
      <c r="H5" s="328"/>
      <c r="I5" s="328"/>
      <c r="J5" s="328"/>
      <c r="K5" s="328"/>
      <c r="L5" s="328"/>
      <c r="M5" s="328"/>
      <c r="N5" s="328"/>
      <c r="O5" s="329"/>
      <c r="P5" s="4"/>
    </row>
    <row r="6" spans="1:16" ht="34.5" customHeight="1" x14ac:dyDescent="0.25">
      <c r="A6" s="43"/>
      <c r="B6" s="315" t="s">
        <v>80</v>
      </c>
      <c r="C6" s="316"/>
      <c r="D6" s="316"/>
      <c r="E6" s="316"/>
      <c r="F6" s="316"/>
      <c r="G6" s="316"/>
      <c r="H6" s="316"/>
      <c r="I6" s="316"/>
      <c r="J6" s="316"/>
      <c r="K6" s="316"/>
      <c r="L6" s="316"/>
      <c r="M6" s="316"/>
      <c r="N6" s="316"/>
      <c r="O6" s="317"/>
      <c r="P6" s="4"/>
    </row>
    <row r="7" spans="1:16" ht="13.5" customHeight="1" thickBot="1" x14ac:dyDescent="0.3">
      <c r="A7" s="44"/>
      <c r="B7" s="45"/>
      <c r="C7" s="45"/>
      <c r="D7" s="46"/>
      <c r="E7" s="46"/>
      <c r="F7" s="46"/>
      <c r="G7" s="46"/>
      <c r="H7" s="46"/>
      <c r="I7" s="46"/>
      <c r="J7" s="46"/>
      <c r="K7" s="46"/>
      <c r="L7" s="46"/>
      <c r="M7" s="46"/>
      <c r="N7" s="46"/>
      <c r="O7" s="5"/>
      <c r="P7" s="6"/>
    </row>
    <row r="8" spans="1:16" ht="15" customHeight="1" thickBot="1" x14ac:dyDescent="0.3">
      <c r="A8" s="47"/>
      <c r="B8" s="47"/>
      <c r="C8" s="47"/>
      <c r="D8" s="314"/>
      <c r="E8" s="314"/>
      <c r="F8" s="314"/>
      <c r="G8" s="314"/>
      <c r="H8" s="314"/>
      <c r="I8" s="314"/>
      <c r="J8" s="314"/>
      <c r="K8" s="314"/>
      <c r="L8" s="314"/>
      <c r="M8" s="314"/>
      <c r="N8" s="314"/>
      <c r="O8" s="2"/>
      <c r="P8" s="2"/>
    </row>
    <row r="9" spans="1:16" ht="15.75" customHeight="1" x14ac:dyDescent="0.25">
      <c r="A9" s="308" t="s">
        <v>71</v>
      </c>
      <c r="B9" s="309"/>
      <c r="C9" s="309"/>
      <c r="D9" s="309"/>
      <c r="E9" s="309"/>
      <c r="F9" s="309"/>
      <c r="G9" s="309"/>
      <c r="H9" s="309"/>
      <c r="I9" s="309"/>
      <c r="J9" s="309"/>
      <c r="K9" s="309"/>
      <c r="L9" s="309"/>
      <c r="M9" s="309"/>
      <c r="N9" s="309"/>
      <c r="O9" s="309"/>
      <c r="P9" s="310"/>
    </row>
    <row r="10" spans="1:16" ht="15.75" customHeight="1" thickBot="1" x14ac:dyDescent="0.3">
      <c r="A10" s="311"/>
      <c r="B10" s="312"/>
      <c r="C10" s="312"/>
      <c r="D10" s="312"/>
      <c r="E10" s="312"/>
      <c r="F10" s="312"/>
      <c r="G10" s="312"/>
      <c r="H10" s="312"/>
      <c r="I10" s="312"/>
      <c r="J10" s="312"/>
      <c r="K10" s="312"/>
      <c r="L10" s="312"/>
      <c r="M10" s="312"/>
      <c r="N10" s="312"/>
      <c r="O10" s="312"/>
      <c r="P10" s="313"/>
    </row>
    <row r="11" spans="1:16" ht="15" customHeight="1" thickBot="1" x14ac:dyDescent="0.3">
      <c r="A11" s="47"/>
      <c r="B11" s="47"/>
      <c r="C11" s="47"/>
      <c r="D11" s="314"/>
      <c r="E11" s="314"/>
      <c r="F11" s="314"/>
      <c r="G11" s="314"/>
      <c r="H11" s="314"/>
      <c r="I11" s="314"/>
      <c r="J11" s="314"/>
      <c r="K11" s="314"/>
      <c r="L11" s="314"/>
      <c r="M11" s="314"/>
      <c r="N11" s="314"/>
      <c r="O11" s="2"/>
      <c r="P11" s="2"/>
    </row>
    <row r="12" spans="1:16" ht="12.75" customHeight="1" x14ac:dyDescent="0.25">
      <c r="A12" s="318" t="s">
        <v>86</v>
      </c>
      <c r="B12" s="319"/>
      <c r="C12" s="319"/>
      <c r="D12" s="319"/>
      <c r="E12" s="319"/>
      <c r="F12" s="319"/>
      <c r="G12" s="319"/>
      <c r="H12" s="319"/>
      <c r="I12" s="319"/>
      <c r="J12" s="319"/>
      <c r="K12" s="319"/>
      <c r="L12" s="319"/>
      <c r="M12" s="319"/>
      <c r="N12" s="319"/>
      <c r="O12" s="319"/>
      <c r="P12" s="320"/>
    </row>
    <row r="13" spans="1:16" x14ac:dyDescent="0.25">
      <c r="A13" s="321"/>
      <c r="B13" s="322"/>
      <c r="C13" s="322"/>
      <c r="D13" s="322"/>
      <c r="E13" s="322"/>
      <c r="F13" s="322"/>
      <c r="G13" s="322"/>
      <c r="H13" s="322"/>
      <c r="I13" s="322"/>
      <c r="J13" s="322"/>
      <c r="K13" s="322"/>
      <c r="L13" s="322"/>
      <c r="M13" s="322"/>
      <c r="N13" s="322"/>
      <c r="O13" s="322"/>
      <c r="P13" s="323"/>
    </row>
    <row r="14" spans="1:16" x14ac:dyDescent="0.25">
      <c r="A14" s="321"/>
      <c r="B14" s="322"/>
      <c r="C14" s="322"/>
      <c r="D14" s="322"/>
      <c r="E14" s="322"/>
      <c r="F14" s="322"/>
      <c r="G14" s="322"/>
      <c r="H14" s="322"/>
      <c r="I14" s="322"/>
      <c r="J14" s="322"/>
      <c r="K14" s="322"/>
      <c r="L14" s="322"/>
      <c r="M14" s="322"/>
      <c r="N14" s="322"/>
      <c r="O14" s="322"/>
      <c r="P14" s="323"/>
    </row>
    <row r="15" spans="1:16" x14ac:dyDescent="0.25">
      <c r="A15" s="321"/>
      <c r="B15" s="322"/>
      <c r="C15" s="322"/>
      <c r="D15" s="322"/>
      <c r="E15" s="322"/>
      <c r="F15" s="322"/>
      <c r="G15" s="322"/>
      <c r="H15" s="322"/>
      <c r="I15" s="322"/>
      <c r="J15" s="322"/>
      <c r="K15" s="322"/>
      <c r="L15" s="322"/>
      <c r="M15" s="322"/>
      <c r="N15" s="322"/>
      <c r="O15" s="322"/>
      <c r="P15" s="323"/>
    </row>
    <row r="16" spans="1:16" x14ac:dyDescent="0.25">
      <c r="A16" s="321"/>
      <c r="B16" s="322"/>
      <c r="C16" s="322"/>
      <c r="D16" s="322"/>
      <c r="E16" s="322"/>
      <c r="F16" s="322"/>
      <c r="G16" s="322"/>
      <c r="H16" s="322"/>
      <c r="I16" s="322"/>
      <c r="J16" s="322"/>
      <c r="K16" s="322"/>
      <c r="L16" s="322"/>
      <c r="M16" s="322"/>
      <c r="N16" s="322"/>
      <c r="O16" s="322"/>
      <c r="P16" s="323"/>
    </row>
    <row r="17" spans="1:16" x14ac:dyDescent="0.25">
      <c r="A17" s="321"/>
      <c r="B17" s="322"/>
      <c r="C17" s="322"/>
      <c r="D17" s="322"/>
      <c r="E17" s="322"/>
      <c r="F17" s="322"/>
      <c r="G17" s="322"/>
      <c r="H17" s="322"/>
      <c r="I17" s="322"/>
      <c r="J17" s="322"/>
      <c r="K17" s="322"/>
      <c r="L17" s="322"/>
      <c r="M17" s="322"/>
      <c r="N17" s="322"/>
      <c r="O17" s="322"/>
      <c r="P17" s="323"/>
    </row>
    <row r="18" spans="1:16" x14ac:dyDescent="0.25">
      <c r="A18" s="321"/>
      <c r="B18" s="322"/>
      <c r="C18" s="322"/>
      <c r="D18" s="322"/>
      <c r="E18" s="322"/>
      <c r="F18" s="322"/>
      <c r="G18" s="322"/>
      <c r="H18" s="322"/>
      <c r="I18" s="322"/>
      <c r="J18" s="322"/>
      <c r="K18" s="322"/>
      <c r="L18" s="322"/>
      <c r="M18" s="322"/>
      <c r="N18" s="322"/>
      <c r="O18" s="322"/>
      <c r="P18" s="323"/>
    </row>
    <row r="19" spans="1:16" x14ac:dyDescent="0.25">
      <c r="A19" s="321"/>
      <c r="B19" s="322"/>
      <c r="C19" s="322"/>
      <c r="D19" s="322"/>
      <c r="E19" s="322"/>
      <c r="F19" s="322"/>
      <c r="G19" s="322"/>
      <c r="H19" s="322"/>
      <c r="I19" s="322"/>
      <c r="J19" s="322"/>
      <c r="K19" s="322"/>
      <c r="L19" s="322"/>
      <c r="M19" s="322"/>
      <c r="N19" s="322"/>
      <c r="O19" s="322"/>
      <c r="P19" s="323"/>
    </row>
    <row r="20" spans="1:16" x14ac:dyDescent="0.25">
      <c r="A20" s="321"/>
      <c r="B20" s="322"/>
      <c r="C20" s="322"/>
      <c r="D20" s="322"/>
      <c r="E20" s="322"/>
      <c r="F20" s="322"/>
      <c r="G20" s="322"/>
      <c r="H20" s="322"/>
      <c r="I20" s="322"/>
      <c r="J20" s="322"/>
      <c r="K20" s="322"/>
      <c r="L20" s="322"/>
      <c r="M20" s="322"/>
      <c r="N20" s="322"/>
      <c r="O20" s="322"/>
      <c r="P20" s="323"/>
    </row>
    <row r="21" spans="1:16" x14ac:dyDescent="0.25">
      <c r="A21" s="321"/>
      <c r="B21" s="322"/>
      <c r="C21" s="322"/>
      <c r="D21" s="322"/>
      <c r="E21" s="322"/>
      <c r="F21" s="322"/>
      <c r="G21" s="322"/>
      <c r="H21" s="322"/>
      <c r="I21" s="322"/>
      <c r="J21" s="322"/>
      <c r="K21" s="322"/>
      <c r="L21" s="322"/>
      <c r="M21" s="322"/>
      <c r="N21" s="322"/>
      <c r="O21" s="322"/>
      <c r="P21" s="323"/>
    </row>
    <row r="22" spans="1:16" x14ac:dyDescent="0.25">
      <c r="A22" s="321"/>
      <c r="B22" s="322"/>
      <c r="C22" s="322"/>
      <c r="D22" s="322"/>
      <c r="E22" s="322"/>
      <c r="F22" s="322"/>
      <c r="G22" s="322"/>
      <c r="H22" s="322"/>
      <c r="I22" s="322"/>
      <c r="J22" s="322"/>
      <c r="K22" s="322"/>
      <c r="L22" s="322"/>
      <c r="M22" s="322"/>
      <c r="N22" s="322"/>
      <c r="O22" s="322"/>
      <c r="P22" s="323"/>
    </row>
    <row r="23" spans="1:16" x14ac:dyDescent="0.25">
      <c r="A23" s="321"/>
      <c r="B23" s="322"/>
      <c r="C23" s="322"/>
      <c r="D23" s="322"/>
      <c r="E23" s="322"/>
      <c r="F23" s="322"/>
      <c r="G23" s="322"/>
      <c r="H23" s="322"/>
      <c r="I23" s="322"/>
      <c r="J23" s="322"/>
      <c r="K23" s="322"/>
      <c r="L23" s="322"/>
      <c r="M23" s="322"/>
      <c r="N23" s="322"/>
      <c r="O23" s="322"/>
      <c r="P23" s="323"/>
    </row>
    <row r="24" spans="1:16" x14ac:dyDescent="0.25">
      <c r="A24" s="321"/>
      <c r="B24" s="322"/>
      <c r="C24" s="322"/>
      <c r="D24" s="322"/>
      <c r="E24" s="322"/>
      <c r="F24" s="322"/>
      <c r="G24" s="322"/>
      <c r="H24" s="322"/>
      <c r="I24" s="322"/>
      <c r="J24" s="322"/>
      <c r="K24" s="322"/>
      <c r="L24" s="322"/>
      <c r="M24" s="322"/>
      <c r="N24" s="322"/>
      <c r="O24" s="322"/>
      <c r="P24" s="323"/>
    </row>
    <row r="25" spans="1:16" x14ac:dyDescent="0.25">
      <c r="A25" s="321"/>
      <c r="B25" s="322"/>
      <c r="C25" s="322"/>
      <c r="D25" s="322"/>
      <c r="E25" s="322"/>
      <c r="F25" s="322"/>
      <c r="G25" s="322"/>
      <c r="H25" s="322"/>
      <c r="I25" s="322"/>
      <c r="J25" s="322"/>
      <c r="K25" s="322"/>
      <c r="L25" s="322"/>
      <c r="M25" s="322"/>
      <c r="N25" s="322"/>
      <c r="O25" s="322"/>
      <c r="P25" s="323"/>
    </row>
    <row r="26" spans="1:16" x14ac:dyDescent="0.25">
      <c r="A26" s="321"/>
      <c r="B26" s="322"/>
      <c r="C26" s="322"/>
      <c r="D26" s="322"/>
      <c r="E26" s="322"/>
      <c r="F26" s="322"/>
      <c r="G26" s="322"/>
      <c r="H26" s="322"/>
      <c r="I26" s="322"/>
      <c r="J26" s="322"/>
      <c r="K26" s="322"/>
      <c r="L26" s="322"/>
      <c r="M26" s="322"/>
      <c r="N26" s="322"/>
      <c r="O26" s="322"/>
      <c r="P26" s="323"/>
    </row>
    <row r="27" spans="1:16" x14ac:dyDescent="0.25">
      <c r="A27" s="321"/>
      <c r="B27" s="322"/>
      <c r="C27" s="322"/>
      <c r="D27" s="322"/>
      <c r="E27" s="322"/>
      <c r="F27" s="322"/>
      <c r="G27" s="322"/>
      <c r="H27" s="322"/>
      <c r="I27" s="322"/>
      <c r="J27" s="322"/>
      <c r="K27" s="322"/>
      <c r="L27" s="322"/>
      <c r="M27" s="322"/>
      <c r="N27" s="322"/>
      <c r="O27" s="322"/>
      <c r="P27" s="323"/>
    </row>
    <row r="28" spans="1:16" x14ac:dyDescent="0.25">
      <c r="A28" s="321"/>
      <c r="B28" s="322"/>
      <c r="C28" s="322"/>
      <c r="D28" s="322"/>
      <c r="E28" s="322"/>
      <c r="F28" s="322"/>
      <c r="G28" s="322"/>
      <c r="H28" s="322"/>
      <c r="I28" s="322"/>
      <c r="J28" s="322"/>
      <c r="K28" s="322"/>
      <c r="L28" s="322"/>
      <c r="M28" s="322"/>
      <c r="N28" s="322"/>
      <c r="O28" s="322"/>
      <c r="P28" s="323"/>
    </row>
    <row r="29" spans="1:16" x14ac:dyDescent="0.25">
      <c r="A29" s="321"/>
      <c r="B29" s="322"/>
      <c r="C29" s="322"/>
      <c r="D29" s="322"/>
      <c r="E29" s="322"/>
      <c r="F29" s="322"/>
      <c r="G29" s="322"/>
      <c r="H29" s="322"/>
      <c r="I29" s="322"/>
      <c r="J29" s="322"/>
      <c r="K29" s="322"/>
      <c r="L29" s="322"/>
      <c r="M29" s="322"/>
      <c r="N29" s="322"/>
      <c r="O29" s="322"/>
      <c r="P29" s="323"/>
    </row>
    <row r="30" spans="1:16" x14ac:dyDescent="0.25">
      <c r="A30" s="321"/>
      <c r="B30" s="322"/>
      <c r="C30" s="322"/>
      <c r="D30" s="322"/>
      <c r="E30" s="322"/>
      <c r="F30" s="322"/>
      <c r="G30" s="322"/>
      <c r="H30" s="322"/>
      <c r="I30" s="322"/>
      <c r="J30" s="322"/>
      <c r="K30" s="322"/>
      <c r="L30" s="322"/>
      <c r="M30" s="322"/>
      <c r="N30" s="322"/>
      <c r="O30" s="322"/>
      <c r="P30" s="323"/>
    </row>
    <row r="31" spans="1:16" x14ac:dyDescent="0.25">
      <c r="A31" s="321"/>
      <c r="B31" s="322"/>
      <c r="C31" s="322"/>
      <c r="D31" s="322"/>
      <c r="E31" s="322"/>
      <c r="F31" s="322"/>
      <c r="G31" s="322"/>
      <c r="H31" s="322"/>
      <c r="I31" s="322"/>
      <c r="J31" s="322"/>
      <c r="K31" s="322"/>
      <c r="L31" s="322"/>
      <c r="M31" s="322"/>
      <c r="N31" s="322"/>
      <c r="O31" s="322"/>
      <c r="P31" s="323"/>
    </row>
    <row r="32" spans="1:16" x14ac:dyDescent="0.25">
      <c r="A32" s="321"/>
      <c r="B32" s="322"/>
      <c r="C32" s="322"/>
      <c r="D32" s="322"/>
      <c r="E32" s="322"/>
      <c r="F32" s="322"/>
      <c r="G32" s="322"/>
      <c r="H32" s="322"/>
      <c r="I32" s="322"/>
      <c r="J32" s="322"/>
      <c r="K32" s="322"/>
      <c r="L32" s="322"/>
      <c r="M32" s="322"/>
      <c r="N32" s="322"/>
      <c r="O32" s="322"/>
      <c r="P32" s="323"/>
    </row>
    <row r="33" spans="1:16" x14ac:dyDescent="0.25">
      <c r="A33" s="321"/>
      <c r="B33" s="322"/>
      <c r="C33" s="322"/>
      <c r="D33" s="322"/>
      <c r="E33" s="322"/>
      <c r="F33" s="322"/>
      <c r="G33" s="322"/>
      <c r="H33" s="322"/>
      <c r="I33" s="322"/>
      <c r="J33" s="322"/>
      <c r="K33" s="322"/>
      <c r="L33" s="322"/>
      <c r="M33" s="322"/>
      <c r="N33" s="322"/>
      <c r="O33" s="322"/>
      <c r="P33" s="323"/>
    </row>
    <row r="34" spans="1:16" x14ac:dyDescent="0.25">
      <c r="A34" s="321"/>
      <c r="B34" s="322"/>
      <c r="C34" s="322"/>
      <c r="D34" s="322"/>
      <c r="E34" s="322"/>
      <c r="F34" s="322"/>
      <c r="G34" s="322"/>
      <c r="H34" s="322"/>
      <c r="I34" s="322"/>
      <c r="J34" s="322"/>
      <c r="K34" s="322"/>
      <c r="L34" s="322"/>
      <c r="M34" s="322"/>
      <c r="N34" s="322"/>
      <c r="O34" s="322"/>
      <c r="P34" s="323"/>
    </row>
    <row r="35" spans="1:16" x14ac:dyDescent="0.25">
      <c r="A35" s="321"/>
      <c r="B35" s="322"/>
      <c r="C35" s="322"/>
      <c r="D35" s="322"/>
      <c r="E35" s="322"/>
      <c r="F35" s="322"/>
      <c r="G35" s="322"/>
      <c r="H35" s="322"/>
      <c r="I35" s="322"/>
      <c r="J35" s="322"/>
      <c r="K35" s="322"/>
      <c r="L35" s="322"/>
      <c r="M35" s="322"/>
      <c r="N35" s="322"/>
      <c r="O35" s="322"/>
      <c r="P35" s="323"/>
    </row>
    <row r="36" spans="1:16" x14ac:dyDescent="0.25">
      <c r="A36" s="321"/>
      <c r="B36" s="322"/>
      <c r="C36" s="322"/>
      <c r="D36" s="322"/>
      <c r="E36" s="322"/>
      <c r="F36" s="322"/>
      <c r="G36" s="322"/>
      <c r="H36" s="322"/>
      <c r="I36" s="322"/>
      <c r="J36" s="322"/>
      <c r="K36" s="322"/>
      <c r="L36" s="322"/>
      <c r="M36" s="322"/>
      <c r="N36" s="322"/>
      <c r="O36" s="322"/>
      <c r="P36" s="323"/>
    </row>
    <row r="37" spans="1:16" x14ac:dyDescent="0.25">
      <c r="A37" s="321"/>
      <c r="B37" s="322"/>
      <c r="C37" s="322"/>
      <c r="D37" s="322"/>
      <c r="E37" s="322"/>
      <c r="F37" s="322"/>
      <c r="G37" s="322"/>
      <c r="H37" s="322"/>
      <c r="I37" s="322"/>
      <c r="J37" s="322"/>
      <c r="K37" s="322"/>
      <c r="L37" s="322"/>
      <c r="M37" s="322"/>
      <c r="N37" s="322"/>
      <c r="O37" s="322"/>
      <c r="P37" s="323"/>
    </row>
    <row r="38" spans="1:16" x14ac:dyDescent="0.25">
      <c r="A38" s="321"/>
      <c r="B38" s="322"/>
      <c r="C38" s="322"/>
      <c r="D38" s="322"/>
      <c r="E38" s="322"/>
      <c r="F38" s="322"/>
      <c r="G38" s="322"/>
      <c r="H38" s="322"/>
      <c r="I38" s="322"/>
      <c r="J38" s="322"/>
      <c r="K38" s="322"/>
      <c r="L38" s="322"/>
      <c r="M38" s="322"/>
      <c r="N38" s="322"/>
      <c r="O38" s="322"/>
      <c r="P38" s="323"/>
    </row>
    <row r="39" spans="1:16" x14ac:dyDescent="0.25">
      <c r="A39" s="321"/>
      <c r="B39" s="322"/>
      <c r="C39" s="322"/>
      <c r="D39" s="322"/>
      <c r="E39" s="322"/>
      <c r="F39" s="322"/>
      <c r="G39" s="322"/>
      <c r="H39" s="322"/>
      <c r="I39" s="322"/>
      <c r="J39" s="322"/>
      <c r="K39" s="322"/>
      <c r="L39" s="322"/>
      <c r="M39" s="322"/>
      <c r="N39" s="322"/>
      <c r="O39" s="322"/>
      <c r="P39" s="323"/>
    </row>
    <row r="40" spans="1:16" x14ac:dyDescent="0.25">
      <c r="A40" s="321"/>
      <c r="B40" s="322"/>
      <c r="C40" s="322"/>
      <c r="D40" s="322"/>
      <c r="E40" s="322"/>
      <c r="F40" s="322"/>
      <c r="G40" s="322"/>
      <c r="H40" s="322"/>
      <c r="I40" s="322"/>
      <c r="J40" s="322"/>
      <c r="K40" s="322"/>
      <c r="L40" s="322"/>
      <c r="M40" s="322"/>
      <c r="N40" s="322"/>
      <c r="O40" s="322"/>
      <c r="P40" s="323"/>
    </row>
    <row r="41" spans="1:16" x14ac:dyDescent="0.25">
      <c r="A41" s="321"/>
      <c r="B41" s="322"/>
      <c r="C41" s="322"/>
      <c r="D41" s="322"/>
      <c r="E41" s="322"/>
      <c r="F41" s="322"/>
      <c r="G41" s="322"/>
      <c r="H41" s="322"/>
      <c r="I41" s="322"/>
      <c r="J41" s="322"/>
      <c r="K41" s="322"/>
      <c r="L41" s="322"/>
      <c r="M41" s="322"/>
      <c r="N41" s="322"/>
      <c r="O41" s="322"/>
      <c r="P41" s="323"/>
    </row>
    <row r="42" spans="1:16" x14ac:dyDescent="0.25">
      <c r="A42" s="321"/>
      <c r="B42" s="322"/>
      <c r="C42" s="322"/>
      <c r="D42" s="322"/>
      <c r="E42" s="322"/>
      <c r="F42" s="322"/>
      <c r="G42" s="322"/>
      <c r="H42" s="322"/>
      <c r="I42" s="322"/>
      <c r="J42" s="322"/>
      <c r="K42" s="322"/>
      <c r="L42" s="322"/>
      <c r="M42" s="322"/>
      <c r="N42" s="322"/>
      <c r="O42" s="322"/>
      <c r="P42" s="323"/>
    </row>
    <row r="43" spans="1:16" x14ac:dyDescent="0.25">
      <c r="A43" s="321"/>
      <c r="B43" s="322"/>
      <c r="C43" s="322"/>
      <c r="D43" s="322"/>
      <c r="E43" s="322"/>
      <c r="F43" s="322"/>
      <c r="G43" s="322"/>
      <c r="H43" s="322"/>
      <c r="I43" s="322"/>
      <c r="J43" s="322"/>
      <c r="K43" s="322"/>
      <c r="L43" s="322"/>
      <c r="M43" s="322"/>
      <c r="N43" s="322"/>
      <c r="O43" s="322"/>
      <c r="P43" s="323"/>
    </row>
    <row r="44" spans="1:16" x14ac:dyDescent="0.25">
      <c r="A44" s="321"/>
      <c r="B44" s="322"/>
      <c r="C44" s="322"/>
      <c r="D44" s="322"/>
      <c r="E44" s="322"/>
      <c r="F44" s="322"/>
      <c r="G44" s="322"/>
      <c r="H44" s="322"/>
      <c r="I44" s="322"/>
      <c r="J44" s="322"/>
      <c r="K44" s="322"/>
      <c r="L44" s="322"/>
      <c r="M44" s="322"/>
      <c r="N44" s="322"/>
      <c r="O44" s="322"/>
      <c r="P44" s="323"/>
    </row>
    <row r="45" spans="1:16" x14ac:dyDescent="0.25">
      <c r="A45" s="321"/>
      <c r="B45" s="322"/>
      <c r="C45" s="322"/>
      <c r="D45" s="322"/>
      <c r="E45" s="322"/>
      <c r="F45" s="322"/>
      <c r="G45" s="322"/>
      <c r="H45" s="322"/>
      <c r="I45" s="322"/>
      <c r="J45" s="322"/>
      <c r="K45" s="322"/>
      <c r="L45" s="322"/>
      <c r="M45" s="322"/>
      <c r="N45" s="322"/>
      <c r="O45" s="322"/>
      <c r="P45" s="323"/>
    </row>
    <row r="46" spans="1:16" x14ac:dyDescent="0.25">
      <c r="A46" s="321"/>
      <c r="B46" s="322"/>
      <c r="C46" s="322"/>
      <c r="D46" s="322"/>
      <c r="E46" s="322"/>
      <c r="F46" s="322"/>
      <c r="G46" s="322"/>
      <c r="H46" s="322"/>
      <c r="I46" s="322"/>
      <c r="J46" s="322"/>
      <c r="K46" s="322"/>
      <c r="L46" s="322"/>
      <c r="M46" s="322"/>
      <c r="N46" s="322"/>
      <c r="O46" s="322"/>
      <c r="P46" s="323"/>
    </row>
    <row r="47" spans="1:16" x14ac:dyDescent="0.25">
      <c r="A47" s="321"/>
      <c r="B47" s="322"/>
      <c r="C47" s="322"/>
      <c r="D47" s="322"/>
      <c r="E47" s="322"/>
      <c r="F47" s="322"/>
      <c r="G47" s="322"/>
      <c r="H47" s="322"/>
      <c r="I47" s="322"/>
      <c r="J47" s="322"/>
      <c r="K47" s="322"/>
      <c r="L47" s="322"/>
      <c r="M47" s="322"/>
      <c r="N47" s="322"/>
      <c r="O47" s="322"/>
      <c r="P47" s="323"/>
    </row>
    <row r="48" spans="1:16" x14ac:dyDescent="0.25">
      <c r="A48" s="321"/>
      <c r="B48" s="322"/>
      <c r="C48" s="322"/>
      <c r="D48" s="322"/>
      <c r="E48" s="322"/>
      <c r="F48" s="322"/>
      <c r="G48" s="322"/>
      <c r="H48" s="322"/>
      <c r="I48" s="322"/>
      <c r="J48" s="322"/>
      <c r="K48" s="322"/>
      <c r="L48" s="322"/>
      <c r="M48" s="322"/>
      <c r="N48" s="322"/>
      <c r="O48" s="322"/>
      <c r="P48" s="323"/>
    </row>
    <row r="49" spans="1:16" x14ac:dyDescent="0.25">
      <c r="A49" s="321"/>
      <c r="B49" s="322"/>
      <c r="C49" s="322"/>
      <c r="D49" s="322"/>
      <c r="E49" s="322"/>
      <c r="F49" s="322"/>
      <c r="G49" s="322"/>
      <c r="H49" s="322"/>
      <c r="I49" s="322"/>
      <c r="J49" s="322"/>
      <c r="K49" s="322"/>
      <c r="L49" s="322"/>
      <c r="M49" s="322"/>
      <c r="N49" s="322"/>
      <c r="O49" s="322"/>
      <c r="P49" s="323"/>
    </row>
    <row r="50" spans="1:16" x14ac:dyDescent="0.25">
      <c r="A50" s="321"/>
      <c r="B50" s="322"/>
      <c r="C50" s="322"/>
      <c r="D50" s="322"/>
      <c r="E50" s="322"/>
      <c r="F50" s="322"/>
      <c r="G50" s="322"/>
      <c r="H50" s="322"/>
      <c r="I50" s="322"/>
      <c r="J50" s="322"/>
      <c r="K50" s="322"/>
      <c r="L50" s="322"/>
      <c r="M50" s="322"/>
      <c r="N50" s="322"/>
      <c r="O50" s="322"/>
      <c r="P50" s="323"/>
    </row>
    <row r="51" spans="1:16" x14ac:dyDescent="0.25">
      <c r="A51" s="321"/>
      <c r="B51" s="322"/>
      <c r="C51" s="322"/>
      <c r="D51" s="322"/>
      <c r="E51" s="322"/>
      <c r="F51" s="322"/>
      <c r="G51" s="322"/>
      <c r="H51" s="322"/>
      <c r="I51" s="322"/>
      <c r="J51" s="322"/>
      <c r="K51" s="322"/>
      <c r="L51" s="322"/>
      <c r="M51" s="322"/>
      <c r="N51" s="322"/>
      <c r="O51" s="322"/>
      <c r="P51" s="323"/>
    </row>
    <row r="52" spans="1:16" x14ac:dyDescent="0.25">
      <c r="A52" s="321"/>
      <c r="B52" s="322"/>
      <c r="C52" s="322"/>
      <c r="D52" s="322"/>
      <c r="E52" s="322"/>
      <c r="F52" s="322"/>
      <c r="G52" s="322"/>
      <c r="H52" s="322"/>
      <c r="I52" s="322"/>
      <c r="J52" s="322"/>
      <c r="K52" s="322"/>
      <c r="L52" s="322"/>
      <c r="M52" s="322"/>
      <c r="N52" s="322"/>
      <c r="O52" s="322"/>
      <c r="P52" s="323"/>
    </row>
    <row r="53" spans="1:16" x14ac:dyDescent="0.25">
      <c r="A53" s="321"/>
      <c r="B53" s="322"/>
      <c r="C53" s="322"/>
      <c r="D53" s="322"/>
      <c r="E53" s="322"/>
      <c r="F53" s="322"/>
      <c r="G53" s="322"/>
      <c r="H53" s="322"/>
      <c r="I53" s="322"/>
      <c r="J53" s="322"/>
      <c r="K53" s="322"/>
      <c r="L53" s="322"/>
      <c r="M53" s="322"/>
      <c r="N53" s="322"/>
      <c r="O53" s="322"/>
      <c r="P53" s="323"/>
    </row>
    <row r="54" spans="1:16" x14ac:dyDescent="0.25">
      <c r="A54" s="321"/>
      <c r="B54" s="322"/>
      <c r="C54" s="322"/>
      <c r="D54" s="322"/>
      <c r="E54" s="322"/>
      <c r="F54" s="322"/>
      <c r="G54" s="322"/>
      <c r="H54" s="322"/>
      <c r="I54" s="322"/>
      <c r="J54" s="322"/>
      <c r="K54" s="322"/>
      <c r="L54" s="322"/>
      <c r="M54" s="322"/>
      <c r="N54" s="322"/>
      <c r="O54" s="322"/>
      <c r="P54" s="323"/>
    </row>
    <row r="55" spans="1:16" x14ac:dyDescent="0.25">
      <c r="A55" s="321"/>
      <c r="B55" s="322"/>
      <c r="C55" s="322"/>
      <c r="D55" s="322"/>
      <c r="E55" s="322"/>
      <c r="F55" s="322"/>
      <c r="G55" s="322"/>
      <c r="H55" s="322"/>
      <c r="I55" s="322"/>
      <c r="J55" s="322"/>
      <c r="K55" s="322"/>
      <c r="L55" s="322"/>
      <c r="M55" s="322"/>
      <c r="N55" s="322"/>
      <c r="O55" s="322"/>
      <c r="P55" s="323"/>
    </row>
    <row r="56" spans="1:16" x14ac:dyDescent="0.25">
      <c r="A56" s="321"/>
      <c r="B56" s="322"/>
      <c r="C56" s="322"/>
      <c r="D56" s="322"/>
      <c r="E56" s="322"/>
      <c r="F56" s="322"/>
      <c r="G56" s="322"/>
      <c r="H56" s="322"/>
      <c r="I56" s="322"/>
      <c r="J56" s="322"/>
      <c r="K56" s="322"/>
      <c r="L56" s="322"/>
      <c r="M56" s="322"/>
      <c r="N56" s="322"/>
      <c r="O56" s="322"/>
      <c r="P56" s="323"/>
    </row>
    <row r="57" spans="1:16" x14ac:dyDescent="0.25">
      <c r="A57" s="321"/>
      <c r="B57" s="322"/>
      <c r="C57" s="322"/>
      <c r="D57" s="322"/>
      <c r="E57" s="322"/>
      <c r="F57" s="322"/>
      <c r="G57" s="322"/>
      <c r="H57" s="322"/>
      <c r="I57" s="322"/>
      <c r="J57" s="322"/>
      <c r="K57" s="322"/>
      <c r="L57" s="322"/>
      <c r="M57" s="322"/>
      <c r="N57" s="322"/>
      <c r="O57" s="322"/>
      <c r="P57" s="323"/>
    </row>
    <row r="58" spans="1:16" x14ac:dyDescent="0.25">
      <c r="A58" s="321"/>
      <c r="B58" s="322"/>
      <c r="C58" s="322"/>
      <c r="D58" s="322"/>
      <c r="E58" s="322"/>
      <c r="F58" s="322"/>
      <c r="G58" s="322"/>
      <c r="H58" s="322"/>
      <c r="I58" s="322"/>
      <c r="J58" s="322"/>
      <c r="K58" s="322"/>
      <c r="L58" s="322"/>
      <c r="M58" s="322"/>
      <c r="N58" s="322"/>
      <c r="O58" s="322"/>
      <c r="P58" s="323"/>
    </row>
    <row r="59" spans="1:16" ht="47.25" customHeight="1" x14ac:dyDescent="0.25">
      <c r="A59" s="321"/>
      <c r="B59" s="322"/>
      <c r="C59" s="322"/>
      <c r="D59" s="322"/>
      <c r="E59" s="322"/>
      <c r="F59" s="322"/>
      <c r="G59" s="322"/>
      <c r="H59" s="322"/>
      <c r="I59" s="322"/>
      <c r="J59" s="322"/>
      <c r="K59" s="322"/>
      <c r="L59" s="322"/>
      <c r="M59" s="322"/>
      <c r="N59" s="322"/>
      <c r="O59" s="322"/>
      <c r="P59" s="323"/>
    </row>
    <row r="60" spans="1:16" x14ac:dyDescent="0.25">
      <c r="A60" s="321"/>
      <c r="B60" s="322"/>
      <c r="C60" s="322"/>
      <c r="D60" s="322"/>
      <c r="E60" s="322"/>
      <c r="F60" s="322"/>
      <c r="G60" s="322"/>
      <c r="H60" s="322"/>
      <c r="I60" s="322"/>
      <c r="J60" s="322"/>
      <c r="K60" s="322"/>
      <c r="L60" s="322"/>
      <c r="M60" s="322"/>
      <c r="N60" s="322"/>
      <c r="O60" s="322"/>
      <c r="P60" s="323"/>
    </row>
    <row r="61" spans="1:16" x14ac:dyDescent="0.25">
      <c r="A61" s="321"/>
      <c r="B61" s="322"/>
      <c r="C61" s="322"/>
      <c r="D61" s="322"/>
      <c r="E61" s="322"/>
      <c r="F61" s="322"/>
      <c r="G61" s="322"/>
      <c r="H61" s="322"/>
      <c r="I61" s="322"/>
      <c r="J61" s="322"/>
      <c r="K61" s="322"/>
      <c r="L61" s="322"/>
      <c r="M61" s="322"/>
      <c r="N61" s="322"/>
      <c r="O61" s="322"/>
      <c r="P61" s="323"/>
    </row>
    <row r="62" spans="1:16" x14ac:dyDescent="0.25">
      <c r="A62" s="321"/>
      <c r="B62" s="322"/>
      <c r="C62" s="322"/>
      <c r="D62" s="322"/>
      <c r="E62" s="322"/>
      <c r="F62" s="322"/>
      <c r="G62" s="322"/>
      <c r="H62" s="322"/>
      <c r="I62" s="322"/>
      <c r="J62" s="322"/>
      <c r="K62" s="322"/>
      <c r="L62" s="322"/>
      <c r="M62" s="322"/>
      <c r="N62" s="322"/>
      <c r="O62" s="322"/>
      <c r="P62" s="323"/>
    </row>
    <row r="63" spans="1:16" x14ac:dyDescent="0.25">
      <c r="A63" s="321"/>
      <c r="B63" s="322"/>
      <c r="C63" s="322"/>
      <c r="D63" s="322"/>
      <c r="E63" s="322"/>
      <c r="F63" s="322"/>
      <c r="G63" s="322"/>
      <c r="H63" s="322"/>
      <c r="I63" s="322"/>
      <c r="J63" s="322"/>
      <c r="K63" s="322"/>
      <c r="L63" s="322"/>
      <c r="M63" s="322"/>
      <c r="N63" s="322"/>
      <c r="O63" s="322"/>
      <c r="P63" s="323"/>
    </row>
    <row r="64" spans="1:16" x14ac:dyDescent="0.25">
      <c r="A64" s="321"/>
      <c r="B64" s="322"/>
      <c r="C64" s="322"/>
      <c r="D64" s="322"/>
      <c r="E64" s="322"/>
      <c r="F64" s="322"/>
      <c r="G64" s="322"/>
      <c r="H64" s="322"/>
      <c r="I64" s="322"/>
      <c r="J64" s="322"/>
      <c r="K64" s="322"/>
      <c r="L64" s="322"/>
      <c r="M64" s="322"/>
      <c r="N64" s="322"/>
      <c r="O64" s="322"/>
      <c r="P64" s="323"/>
    </row>
    <row r="65" spans="1:16" x14ac:dyDescent="0.25">
      <c r="A65" s="321"/>
      <c r="B65" s="322"/>
      <c r="C65" s="322"/>
      <c r="D65" s="322"/>
      <c r="E65" s="322"/>
      <c r="F65" s="322"/>
      <c r="G65" s="322"/>
      <c r="H65" s="322"/>
      <c r="I65" s="322"/>
      <c r="J65" s="322"/>
      <c r="K65" s="322"/>
      <c r="L65" s="322"/>
      <c r="M65" s="322"/>
      <c r="N65" s="322"/>
      <c r="O65" s="322"/>
      <c r="P65" s="323"/>
    </row>
    <row r="66" spans="1:16" x14ac:dyDescent="0.25">
      <c r="A66" s="321"/>
      <c r="B66" s="322"/>
      <c r="C66" s="322"/>
      <c r="D66" s="322"/>
      <c r="E66" s="322"/>
      <c r="F66" s="322"/>
      <c r="G66" s="322"/>
      <c r="H66" s="322"/>
      <c r="I66" s="322"/>
      <c r="J66" s="322"/>
      <c r="K66" s="322"/>
      <c r="L66" s="322"/>
      <c r="M66" s="322"/>
      <c r="N66" s="322"/>
      <c r="O66" s="322"/>
      <c r="P66" s="323"/>
    </row>
    <row r="67" spans="1:16" x14ac:dyDescent="0.25">
      <c r="A67" s="321"/>
      <c r="B67" s="322"/>
      <c r="C67" s="322"/>
      <c r="D67" s="322"/>
      <c r="E67" s="322"/>
      <c r="F67" s="322"/>
      <c r="G67" s="322"/>
      <c r="H67" s="322"/>
      <c r="I67" s="322"/>
      <c r="J67" s="322"/>
      <c r="K67" s="322"/>
      <c r="L67" s="322"/>
      <c r="M67" s="322"/>
      <c r="N67" s="322"/>
      <c r="O67" s="322"/>
      <c r="P67" s="323"/>
    </row>
    <row r="68" spans="1:16" x14ac:dyDescent="0.25">
      <c r="A68" s="321"/>
      <c r="B68" s="322"/>
      <c r="C68" s="322"/>
      <c r="D68" s="322"/>
      <c r="E68" s="322"/>
      <c r="F68" s="322"/>
      <c r="G68" s="322"/>
      <c r="H68" s="322"/>
      <c r="I68" s="322"/>
      <c r="J68" s="322"/>
      <c r="K68" s="322"/>
      <c r="L68" s="322"/>
      <c r="M68" s="322"/>
      <c r="N68" s="322"/>
      <c r="O68" s="322"/>
      <c r="P68" s="323"/>
    </row>
    <row r="69" spans="1:16" ht="13" thickBot="1" x14ac:dyDescent="0.3">
      <c r="A69" s="324"/>
      <c r="B69" s="325"/>
      <c r="C69" s="325"/>
      <c r="D69" s="325"/>
      <c r="E69" s="325"/>
      <c r="F69" s="325"/>
      <c r="G69" s="325"/>
      <c r="H69" s="325"/>
      <c r="I69" s="325"/>
      <c r="J69" s="325"/>
      <c r="K69" s="325"/>
      <c r="L69" s="325"/>
      <c r="M69" s="325"/>
      <c r="N69" s="325"/>
      <c r="O69" s="325"/>
      <c r="P69" s="326"/>
    </row>
  </sheetData>
  <sheetProtection algorithmName="SHA-512" hashValue="0jcdHkx7351xGXpVKtPEYN5SSV94BkCfaGm4ELWyl83h7MVl1Po2sNBCOjuCjtaNa4dVIo4OIVKLThWlWWjNPg==" saltValue="vvPhNNeq4tEy1Qy/ltmUKQ==" spinCount="100000" sheet="1" objects="1" scenarios="1"/>
  <mergeCells count="11">
    <mergeCell ref="B5:O5"/>
    <mergeCell ref="D2:P2"/>
    <mergeCell ref="B3:G3"/>
    <mergeCell ref="H3:K3"/>
    <mergeCell ref="L3:O3"/>
    <mergeCell ref="B4:O4"/>
    <mergeCell ref="A9:P10"/>
    <mergeCell ref="D11:N11"/>
    <mergeCell ref="B6:O6"/>
    <mergeCell ref="D8:N8"/>
    <mergeCell ref="A12:P69"/>
  </mergeCells>
  <printOptions horizontalCentered="1"/>
  <pageMargins left="0.23622047244094491" right="0" top="0.15748031496062992" bottom="0.11811023622047245" header="0.11811023622047245" footer="0.11811023622047245"/>
  <pageSetup paperSize="9" scale="50" fitToHeight="0" orientation="portrait" r:id="rId1"/>
  <headerFooter alignWithMargins="0">
    <oddFooter>&amp;LHERA - Podaci za kvartalno istraživanje tržišta plina u Republici Hrvatskoj - 2016.&amp;R&amp;P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132"/>
  <sheetViews>
    <sheetView tabSelected="1" view="pageBreakPreview" topLeftCell="A88" zoomScale="85" zoomScaleNormal="85" zoomScaleSheetLayoutView="85" workbookViewId="0">
      <selection activeCell="C92" sqref="C92"/>
    </sheetView>
  </sheetViews>
  <sheetFormatPr defaultColWidth="9.1796875" defaultRowHeight="12.5" x14ac:dyDescent="0.25"/>
  <cols>
    <col min="1" max="1" width="1.54296875" style="80" customWidth="1"/>
    <col min="2" max="2" width="3.81640625" style="80" customWidth="1"/>
    <col min="3" max="3" width="25.1796875" style="80" customWidth="1"/>
    <col min="4" max="4" width="14.453125" style="80" customWidth="1"/>
    <col min="5" max="5" width="16.1796875" style="80" customWidth="1"/>
    <col min="6" max="8" width="12.81640625" style="80" customWidth="1"/>
    <col min="9" max="9" width="16.1796875" style="80" customWidth="1"/>
    <col min="10" max="12" width="12.81640625" style="80" customWidth="1"/>
    <col min="13" max="13" width="16.1796875" style="80" customWidth="1"/>
    <col min="14" max="15" width="12.81640625" style="80" customWidth="1"/>
    <col min="16" max="16" width="3.1796875" style="80" customWidth="1"/>
    <col min="17" max="17" width="15" style="80" customWidth="1"/>
    <col min="18" max="18" width="9.1796875" style="80"/>
    <col min="19" max="19" width="9.1796875" style="80" customWidth="1"/>
    <col min="20" max="16384" width="9.1796875" style="80"/>
  </cols>
  <sheetData>
    <row r="1" spans="1:16" ht="6.75" customHeight="1" thickBot="1" x14ac:dyDescent="0.3">
      <c r="A1" s="79"/>
      <c r="B1" s="79"/>
      <c r="C1" s="79"/>
      <c r="D1" s="79"/>
      <c r="E1" s="79"/>
      <c r="F1" s="79"/>
      <c r="G1" s="79"/>
      <c r="H1" s="79"/>
      <c r="I1" s="79"/>
      <c r="J1" s="79"/>
      <c r="K1" s="79"/>
      <c r="L1" s="79"/>
      <c r="M1" s="79"/>
      <c r="N1" s="79"/>
      <c r="O1" s="79"/>
      <c r="P1" s="79"/>
    </row>
    <row r="2" spans="1:16" x14ac:dyDescent="0.25">
      <c r="A2" s="81"/>
      <c r="B2" s="82"/>
      <c r="C2" s="82"/>
      <c r="D2" s="462"/>
      <c r="E2" s="462"/>
      <c r="F2" s="462"/>
      <c r="G2" s="462"/>
      <c r="H2" s="462"/>
      <c r="I2" s="462"/>
      <c r="J2" s="462"/>
      <c r="K2" s="462"/>
      <c r="L2" s="462"/>
      <c r="M2" s="462"/>
      <c r="N2" s="462"/>
      <c r="O2" s="462"/>
      <c r="P2" s="463"/>
    </row>
    <row r="3" spans="1:16" ht="58.5" customHeight="1" x14ac:dyDescent="0.25">
      <c r="A3" s="83"/>
      <c r="B3" s="491" t="s">
        <v>89</v>
      </c>
      <c r="C3" s="492"/>
      <c r="D3" s="492"/>
      <c r="E3" s="492"/>
      <c r="F3" s="492"/>
      <c r="G3" s="493"/>
      <c r="H3" s="465" t="s">
        <v>90</v>
      </c>
      <c r="I3" s="465"/>
      <c r="J3" s="465"/>
      <c r="K3" s="465"/>
      <c r="L3" s="494" t="s">
        <v>131</v>
      </c>
      <c r="M3" s="495"/>
      <c r="N3" s="495"/>
      <c r="O3" s="496"/>
      <c r="P3" s="84"/>
    </row>
    <row r="4" spans="1:16" ht="54.75" customHeight="1" x14ac:dyDescent="0.25">
      <c r="A4" s="83"/>
      <c r="B4" s="497" t="s">
        <v>91</v>
      </c>
      <c r="C4" s="498"/>
      <c r="D4" s="498"/>
      <c r="E4" s="498"/>
      <c r="F4" s="498"/>
      <c r="G4" s="498"/>
      <c r="H4" s="498"/>
      <c r="I4" s="498"/>
      <c r="J4" s="498"/>
      <c r="K4" s="498"/>
      <c r="L4" s="498"/>
      <c r="M4" s="498"/>
      <c r="N4" s="498"/>
      <c r="O4" s="499"/>
      <c r="P4" s="84"/>
    </row>
    <row r="5" spans="1:16" ht="50.25" customHeight="1" x14ac:dyDescent="0.25">
      <c r="A5" s="83"/>
      <c r="B5" s="500" t="s">
        <v>92</v>
      </c>
      <c r="C5" s="501"/>
      <c r="D5" s="501"/>
      <c r="E5" s="501"/>
      <c r="F5" s="501"/>
      <c r="G5" s="501"/>
      <c r="H5" s="501"/>
      <c r="I5" s="501"/>
      <c r="J5" s="501"/>
      <c r="K5" s="501"/>
      <c r="L5" s="501"/>
      <c r="M5" s="501"/>
      <c r="N5" s="501"/>
      <c r="O5" s="502"/>
      <c r="P5" s="84"/>
    </row>
    <row r="6" spans="1:16" ht="34.5" customHeight="1" x14ac:dyDescent="0.25">
      <c r="A6" s="83"/>
      <c r="B6" s="503" t="s">
        <v>93</v>
      </c>
      <c r="C6" s="504"/>
      <c r="D6" s="504"/>
      <c r="E6" s="504"/>
      <c r="F6" s="504"/>
      <c r="G6" s="504"/>
      <c r="H6" s="504"/>
      <c r="I6" s="504"/>
      <c r="J6" s="504"/>
      <c r="K6" s="504"/>
      <c r="L6" s="504"/>
      <c r="M6" s="504"/>
      <c r="N6" s="504"/>
      <c r="O6" s="505"/>
      <c r="P6" s="84"/>
    </row>
    <row r="7" spans="1:16" ht="13.5" customHeight="1" thickBot="1" x14ac:dyDescent="0.3">
      <c r="A7" s="85"/>
      <c r="B7" s="86"/>
      <c r="C7" s="86"/>
      <c r="D7" s="87"/>
      <c r="E7" s="87"/>
      <c r="F7" s="87"/>
      <c r="G7" s="87"/>
      <c r="H7" s="87"/>
      <c r="I7" s="87"/>
      <c r="J7" s="87"/>
      <c r="K7" s="87"/>
      <c r="L7" s="87"/>
      <c r="M7" s="87"/>
      <c r="N7" s="87"/>
      <c r="O7" s="88"/>
      <c r="P7" s="89"/>
    </row>
    <row r="8" spans="1:16" ht="15" customHeight="1" thickBot="1" x14ac:dyDescent="0.3">
      <c r="A8" s="90"/>
      <c r="B8" s="90"/>
      <c r="C8" s="90"/>
      <c r="D8" s="464"/>
      <c r="E8" s="464"/>
      <c r="F8" s="464"/>
      <c r="G8" s="464"/>
      <c r="H8" s="464"/>
      <c r="I8" s="464"/>
      <c r="J8" s="464"/>
      <c r="K8" s="464"/>
      <c r="L8" s="464"/>
      <c r="M8" s="464"/>
      <c r="N8" s="464"/>
      <c r="O8" s="91"/>
      <c r="P8" s="91"/>
    </row>
    <row r="9" spans="1:16" s="100" customFormat="1" ht="20.25" customHeight="1" x14ac:dyDescent="0.35">
      <c r="A9" s="92"/>
      <c r="B9" s="93" t="s">
        <v>4</v>
      </c>
      <c r="C9" s="94" t="s">
        <v>94</v>
      </c>
      <c r="D9" s="95"/>
      <c r="E9" s="96"/>
      <c r="F9" s="96"/>
      <c r="G9" s="97"/>
      <c r="H9" s="97"/>
      <c r="I9" s="98"/>
      <c r="J9" s="98"/>
      <c r="K9" s="98"/>
      <c r="L9" s="98"/>
      <c r="M9" s="98"/>
      <c r="N9" s="98"/>
      <c r="O9" s="98"/>
      <c r="P9" s="99"/>
    </row>
    <row r="10" spans="1:16" s="100" customFormat="1" ht="30.75" customHeight="1" x14ac:dyDescent="0.35">
      <c r="A10" s="101"/>
      <c r="B10" s="102" t="s">
        <v>0</v>
      </c>
      <c r="C10" s="473" t="s">
        <v>95</v>
      </c>
      <c r="D10" s="473"/>
      <c r="E10" s="473"/>
      <c r="F10" s="473"/>
      <c r="G10" s="103"/>
      <c r="H10" s="103"/>
      <c r="I10" s="467"/>
      <c r="J10" s="468"/>
      <c r="K10" s="468"/>
      <c r="L10" s="468"/>
      <c r="M10" s="468"/>
      <c r="N10" s="468"/>
      <c r="O10" s="469"/>
      <c r="P10" s="104"/>
    </row>
    <row r="11" spans="1:16" s="100" customFormat="1" ht="19.5" customHeight="1" x14ac:dyDescent="0.35">
      <c r="A11" s="101"/>
      <c r="B11" s="102" t="s">
        <v>1</v>
      </c>
      <c r="C11" s="473" t="s">
        <v>96</v>
      </c>
      <c r="D11" s="473"/>
      <c r="E11" s="473"/>
      <c r="F11" s="473"/>
      <c r="G11" s="105"/>
      <c r="H11" s="105"/>
      <c r="I11" s="470"/>
      <c r="J11" s="471"/>
      <c r="K11" s="471"/>
      <c r="L11" s="471"/>
      <c r="M11" s="471"/>
      <c r="N11" s="471"/>
      <c r="O11" s="472"/>
      <c r="P11" s="104"/>
    </row>
    <row r="12" spans="1:16" s="100" customFormat="1" ht="19.5" customHeight="1" x14ac:dyDescent="0.35">
      <c r="A12" s="101"/>
      <c r="B12" s="102" t="s">
        <v>2</v>
      </c>
      <c r="C12" s="473" t="s">
        <v>97</v>
      </c>
      <c r="D12" s="473"/>
      <c r="E12" s="473"/>
      <c r="F12" s="473"/>
      <c r="G12" s="105"/>
      <c r="H12" s="105"/>
      <c r="I12" s="470"/>
      <c r="J12" s="471"/>
      <c r="K12" s="471"/>
      <c r="L12" s="471"/>
      <c r="M12" s="471"/>
      <c r="N12" s="471"/>
      <c r="O12" s="472"/>
      <c r="P12" s="104"/>
    </row>
    <row r="13" spans="1:16" s="100" customFormat="1" ht="19.5" customHeight="1" x14ac:dyDescent="0.35">
      <c r="A13" s="101"/>
      <c r="B13" s="102" t="s">
        <v>58</v>
      </c>
      <c r="C13" s="473" t="s">
        <v>98</v>
      </c>
      <c r="D13" s="473"/>
      <c r="E13" s="473"/>
      <c r="F13" s="473"/>
      <c r="G13" s="106"/>
      <c r="H13" s="106"/>
      <c r="I13" s="506"/>
      <c r="J13" s="507"/>
      <c r="K13" s="508"/>
      <c r="L13" s="48"/>
      <c r="M13" s="48"/>
      <c r="N13" s="48"/>
      <c r="O13" s="48"/>
      <c r="P13" s="104"/>
    </row>
    <row r="14" spans="1:16" s="100" customFormat="1" ht="19.5" customHeight="1" x14ac:dyDescent="0.35">
      <c r="A14" s="101"/>
      <c r="B14" s="102" t="s">
        <v>59</v>
      </c>
      <c r="C14" s="473" t="s">
        <v>99</v>
      </c>
      <c r="D14" s="473"/>
      <c r="E14" s="473"/>
      <c r="F14" s="473"/>
      <c r="G14" s="473"/>
      <c r="H14" s="106"/>
      <c r="I14" s="470"/>
      <c r="J14" s="471"/>
      <c r="K14" s="472"/>
      <c r="L14" s="49"/>
      <c r="M14" s="48"/>
      <c r="N14" s="48"/>
      <c r="O14" s="48"/>
      <c r="P14" s="104"/>
    </row>
    <row r="15" spans="1:16" s="100" customFormat="1" ht="30.75" customHeight="1" x14ac:dyDescent="0.35">
      <c r="A15" s="101"/>
      <c r="B15" s="102" t="s">
        <v>60</v>
      </c>
      <c r="C15" s="473" t="s">
        <v>100</v>
      </c>
      <c r="D15" s="473"/>
      <c r="E15" s="473"/>
      <c r="F15" s="473"/>
      <c r="G15" s="473"/>
      <c r="H15" s="106"/>
      <c r="I15" s="509"/>
      <c r="J15" s="471"/>
      <c r="K15" s="471"/>
      <c r="L15" s="471"/>
      <c r="M15" s="471"/>
      <c r="N15" s="471"/>
      <c r="O15" s="472"/>
      <c r="P15" s="104"/>
    </row>
    <row r="16" spans="1:16" s="100" customFormat="1" ht="12.75" customHeight="1" thickBot="1" x14ac:dyDescent="0.4">
      <c r="A16" s="107"/>
      <c r="B16" s="108"/>
      <c r="C16" s="108"/>
      <c r="D16" s="108"/>
      <c r="E16" s="108"/>
      <c r="F16" s="108"/>
      <c r="G16" s="109"/>
      <c r="H16" s="109"/>
      <c r="I16" s="110"/>
      <c r="J16" s="110"/>
      <c r="K16" s="109"/>
      <c r="L16" s="109"/>
      <c r="M16" s="109"/>
      <c r="N16" s="109"/>
      <c r="O16" s="109"/>
      <c r="P16" s="111"/>
    </row>
    <row r="17" spans="1:16" s="100" customFormat="1" ht="28.5" customHeight="1" x14ac:dyDescent="0.35">
      <c r="A17" s="112"/>
      <c r="B17" s="112"/>
      <c r="C17" s="112"/>
      <c r="D17" s="112"/>
      <c r="E17" s="112"/>
      <c r="F17" s="112"/>
      <c r="G17" s="113"/>
      <c r="H17" s="113"/>
      <c r="I17" s="114"/>
      <c r="J17" s="114"/>
      <c r="K17" s="113"/>
      <c r="L17" s="113"/>
      <c r="M17" s="113"/>
      <c r="N17" s="113"/>
      <c r="O17" s="113"/>
      <c r="P17" s="113"/>
    </row>
    <row r="18" spans="1:16" s="120" customFormat="1" ht="16.5" customHeight="1" x14ac:dyDescent="0.25">
      <c r="A18" s="115" t="s">
        <v>53</v>
      </c>
      <c r="B18" s="116"/>
      <c r="C18" s="117"/>
      <c r="D18" s="117"/>
      <c r="E18" s="117"/>
      <c r="F18" s="117"/>
      <c r="G18" s="118"/>
      <c r="H18" s="118"/>
      <c r="I18" s="119"/>
      <c r="J18" s="119"/>
      <c r="K18" s="118"/>
      <c r="L18" s="118"/>
      <c r="M18" s="118"/>
      <c r="N18" s="118"/>
      <c r="O18" s="118"/>
      <c r="P18" s="118"/>
    </row>
    <row r="19" spans="1:16" s="120" customFormat="1" ht="10.5" customHeight="1" thickBot="1" x14ac:dyDescent="0.3">
      <c r="A19" s="121"/>
      <c r="B19" s="121"/>
      <c r="C19" s="121"/>
      <c r="D19" s="121"/>
      <c r="E19" s="121"/>
      <c r="F19" s="121"/>
      <c r="G19" s="122"/>
      <c r="H19" s="122"/>
      <c r="I19" s="123"/>
      <c r="J19" s="123"/>
      <c r="K19" s="122"/>
      <c r="L19" s="122"/>
      <c r="M19" s="122"/>
      <c r="N19" s="122"/>
      <c r="O19" s="122"/>
      <c r="P19" s="122"/>
    </row>
    <row r="20" spans="1:16" s="120" customFormat="1" ht="18.75" customHeight="1" x14ac:dyDescent="0.3">
      <c r="A20" s="83"/>
      <c r="B20" s="124" t="s">
        <v>3</v>
      </c>
      <c r="C20" s="125" t="s">
        <v>75</v>
      </c>
      <c r="D20" s="126"/>
      <c r="E20" s="126"/>
      <c r="F20" s="126"/>
      <c r="G20" s="127"/>
      <c r="H20" s="127"/>
      <c r="I20" s="127"/>
      <c r="J20" s="127"/>
      <c r="K20" s="128"/>
      <c r="L20" s="128"/>
      <c r="M20" s="128"/>
      <c r="N20" s="128"/>
      <c r="O20" s="128"/>
      <c r="P20" s="129"/>
    </row>
    <row r="21" spans="1:16" s="120" customFormat="1" ht="9.75" customHeight="1" thickBot="1" x14ac:dyDescent="0.3">
      <c r="A21" s="130"/>
      <c r="B21" s="126"/>
      <c r="C21" s="126"/>
      <c r="D21" s="126"/>
      <c r="E21" s="126"/>
      <c r="F21" s="126"/>
      <c r="G21" s="131"/>
      <c r="H21" s="131"/>
      <c r="I21" s="132"/>
      <c r="J21" s="132"/>
      <c r="K21" s="133"/>
      <c r="L21" s="133"/>
      <c r="M21" s="133"/>
      <c r="N21" s="133"/>
      <c r="O21" s="133"/>
      <c r="P21" s="134"/>
    </row>
    <row r="22" spans="1:16" ht="41.25" customHeight="1" thickBot="1" x14ac:dyDescent="0.3">
      <c r="A22" s="130"/>
      <c r="B22" s="126"/>
      <c r="C22" s="135"/>
      <c r="D22" s="474" t="s">
        <v>14</v>
      </c>
      <c r="E22" s="475"/>
      <c r="F22" s="476"/>
      <c r="G22" s="476"/>
      <c r="H22" s="474" t="s">
        <v>15</v>
      </c>
      <c r="I22" s="475"/>
      <c r="J22" s="476"/>
      <c r="K22" s="476"/>
      <c r="L22" s="477" t="s">
        <v>13</v>
      </c>
      <c r="M22" s="478"/>
      <c r="N22" s="479"/>
      <c r="O22" s="480"/>
      <c r="P22" s="134"/>
    </row>
    <row r="23" spans="1:16" s="120" customFormat="1" ht="111" customHeight="1" thickBot="1" x14ac:dyDescent="0.3">
      <c r="A23" s="136"/>
      <c r="B23" s="426" t="s">
        <v>38</v>
      </c>
      <c r="C23" s="427"/>
      <c r="D23" s="137" t="s">
        <v>39</v>
      </c>
      <c r="E23" s="138" t="s">
        <v>8</v>
      </c>
      <c r="F23" s="139" t="s">
        <v>78</v>
      </c>
      <c r="G23" s="140" t="s">
        <v>77</v>
      </c>
      <c r="H23" s="137" t="s">
        <v>42</v>
      </c>
      <c r="I23" s="138" t="s">
        <v>8</v>
      </c>
      <c r="J23" s="139" t="s">
        <v>78</v>
      </c>
      <c r="K23" s="140" t="s">
        <v>77</v>
      </c>
      <c r="L23" s="141" t="s">
        <v>43</v>
      </c>
      <c r="M23" s="142" t="s">
        <v>8</v>
      </c>
      <c r="N23" s="143" t="s">
        <v>78</v>
      </c>
      <c r="O23" s="140" t="s">
        <v>77</v>
      </c>
      <c r="P23" s="134"/>
    </row>
    <row r="24" spans="1:16" s="120" customFormat="1" ht="27.75" customHeight="1" x14ac:dyDescent="0.25">
      <c r="A24" s="144"/>
      <c r="B24" s="145" t="s">
        <v>29</v>
      </c>
      <c r="C24" s="146" t="s">
        <v>17</v>
      </c>
      <c r="D24" s="10"/>
      <c r="E24" s="9"/>
      <c r="F24" s="38"/>
      <c r="G24" s="38"/>
      <c r="H24" s="10"/>
      <c r="I24" s="9"/>
      <c r="J24" s="38"/>
      <c r="K24" s="8"/>
      <c r="L24" s="12">
        <f>D24+H24</f>
        <v>0</v>
      </c>
      <c r="M24" s="13">
        <f>E24+I24</f>
        <v>0</v>
      </c>
      <c r="N24" s="76" t="e">
        <f>(E24*F24+I24*J24)/M24</f>
        <v>#DIV/0!</v>
      </c>
      <c r="O24" s="14" t="e">
        <f>(E24*G24+I24*K24)/M24</f>
        <v>#DIV/0!</v>
      </c>
      <c r="P24" s="134"/>
    </row>
    <row r="25" spans="1:16" s="120" customFormat="1" ht="26.25" customHeight="1" x14ac:dyDescent="0.25">
      <c r="A25" s="144"/>
      <c r="B25" s="147" t="s">
        <v>30</v>
      </c>
      <c r="C25" s="148" t="s">
        <v>18</v>
      </c>
      <c r="D25" s="53"/>
      <c r="E25" s="51"/>
      <c r="F25" s="39"/>
      <c r="G25" s="39"/>
      <c r="H25" s="53"/>
      <c r="I25" s="51"/>
      <c r="J25" s="39"/>
      <c r="K25" s="37"/>
      <c r="L25" s="15">
        <f t="shared" ref="L25:M32" si="0">D25+H25</f>
        <v>0</v>
      </c>
      <c r="M25" s="16">
        <f t="shared" si="0"/>
        <v>0</v>
      </c>
      <c r="N25" s="77" t="e">
        <f t="shared" ref="N25:N32" si="1">(E25*F25+I25*J25)/M25</f>
        <v>#DIV/0!</v>
      </c>
      <c r="O25" s="17" t="e">
        <f t="shared" ref="O25:O32" si="2">(E25*G25+I25*K25)/M25</f>
        <v>#DIV/0!</v>
      </c>
      <c r="P25" s="134"/>
    </row>
    <row r="26" spans="1:16" s="120" customFormat="1" ht="27" customHeight="1" x14ac:dyDescent="0.25">
      <c r="A26" s="144"/>
      <c r="B26" s="149" t="s">
        <v>31</v>
      </c>
      <c r="C26" s="148" t="s">
        <v>19</v>
      </c>
      <c r="D26" s="53"/>
      <c r="E26" s="51"/>
      <c r="F26" s="39"/>
      <c r="G26" s="39"/>
      <c r="H26" s="53"/>
      <c r="I26" s="51"/>
      <c r="J26" s="39"/>
      <c r="K26" s="37"/>
      <c r="L26" s="15">
        <f t="shared" si="0"/>
        <v>0</v>
      </c>
      <c r="M26" s="16">
        <f t="shared" si="0"/>
        <v>0</v>
      </c>
      <c r="N26" s="77" t="e">
        <f t="shared" si="1"/>
        <v>#DIV/0!</v>
      </c>
      <c r="O26" s="17" t="e">
        <f t="shared" si="2"/>
        <v>#DIV/0!</v>
      </c>
      <c r="P26" s="134"/>
    </row>
    <row r="27" spans="1:16" s="120" customFormat="1" ht="27" customHeight="1" x14ac:dyDescent="0.25">
      <c r="A27" s="144"/>
      <c r="B27" s="149" t="s">
        <v>32</v>
      </c>
      <c r="C27" s="148" t="s">
        <v>20</v>
      </c>
      <c r="D27" s="53"/>
      <c r="E27" s="51"/>
      <c r="F27" s="39"/>
      <c r="G27" s="39"/>
      <c r="H27" s="53"/>
      <c r="I27" s="51"/>
      <c r="J27" s="39"/>
      <c r="K27" s="37"/>
      <c r="L27" s="15">
        <f t="shared" si="0"/>
        <v>0</v>
      </c>
      <c r="M27" s="16">
        <f t="shared" si="0"/>
        <v>0</v>
      </c>
      <c r="N27" s="77" t="e">
        <f t="shared" si="1"/>
        <v>#DIV/0!</v>
      </c>
      <c r="O27" s="17" t="e">
        <f t="shared" si="2"/>
        <v>#DIV/0!</v>
      </c>
      <c r="P27" s="134"/>
    </row>
    <row r="28" spans="1:16" s="120" customFormat="1" ht="27" customHeight="1" x14ac:dyDescent="0.25">
      <c r="A28" s="144"/>
      <c r="B28" s="150" t="s">
        <v>33</v>
      </c>
      <c r="C28" s="148" t="s">
        <v>21</v>
      </c>
      <c r="D28" s="53"/>
      <c r="E28" s="51"/>
      <c r="F28" s="39"/>
      <c r="G28" s="39"/>
      <c r="H28" s="53"/>
      <c r="I28" s="51"/>
      <c r="J28" s="39"/>
      <c r="K28" s="37"/>
      <c r="L28" s="15">
        <f t="shared" si="0"/>
        <v>0</v>
      </c>
      <c r="M28" s="16">
        <f t="shared" si="0"/>
        <v>0</v>
      </c>
      <c r="N28" s="77" t="e">
        <f t="shared" si="1"/>
        <v>#DIV/0!</v>
      </c>
      <c r="O28" s="17" t="e">
        <f t="shared" si="2"/>
        <v>#DIV/0!</v>
      </c>
      <c r="P28" s="134"/>
    </row>
    <row r="29" spans="1:16" s="120" customFormat="1" ht="27" customHeight="1" x14ac:dyDescent="0.25">
      <c r="A29" s="144"/>
      <c r="B29" s="147" t="s">
        <v>34</v>
      </c>
      <c r="C29" s="148" t="s">
        <v>22</v>
      </c>
      <c r="D29" s="53"/>
      <c r="E29" s="51"/>
      <c r="F29" s="39"/>
      <c r="G29" s="39"/>
      <c r="H29" s="53"/>
      <c r="I29" s="51"/>
      <c r="J29" s="39"/>
      <c r="K29" s="37"/>
      <c r="L29" s="15">
        <f t="shared" si="0"/>
        <v>0</v>
      </c>
      <c r="M29" s="16">
        <f t="shared" si="0"/>
        <v>0</v>
      </c>
      <c r="N29" s="77" t="e">
        <f t="shared" si="1"/>
        <v>#DIV/0!</v>
      </c>
      <c r="O29" s="17" t="e">
        <f t="shared" si="2"/>
        <v>#DIV/0!</v>
      </c>
      <c r="P29" s="134"/>
    </row>
    <row r="30" spans="1:16" s="120" customFormat="1" ht="27" customHeight="1" x14ac:dyDescent="0.25">
      <c r="A30" s="144"/>
      <c r="B30" s="147" t="s">
        <v>35</v>
      </c>
      <c r="C30" s="148" t="s">
        <v>23</v>
      </c>
      <c r="D30" s="53"/>
      <c r="E30" s="51"/>
      <c r="F30" s="39"/>
      <c r="G30" s="39"/>
      <c r="H30" s="53"/>
      <c r="I30" s="51"/>
      <c r="J30" s="39"/>
      <c r="K30" s="37"/>
      <c r="L30" s="15">
        <f t="shared" si="0"/>
        <v>0</v>
      </c>
      <c r="M30" s="16">
        <f t="shared" si="0"/>
        <v>0</v>
      </c>
      <c r="N30" s="77" t="e">
        <f t="shared" si="1"/>
        <v>#DIV/0!</v>
      </c>
      <c r="O30" s="17" t="e">
        <f t="shared" si="2"/>
        <v>#DIV/0!</v>
      </c>
      <c r="P30" s="134"/>
    </row>
    <row r="31" spans="1:16" s="120" customFormat="1" ht="27" customHeight="1" x14ac:dyDescent="0.25">
      <c r="A31" s="144"/>
      <c r="B31" s="147" t="s">
        <v>36</v>
      </c>
      <c r="C31" s="148" t="s">
        <v>24</v>
      </c>
      <c r="D31" s="53"/>
      <c r="E31" s="51"/>
      <c r="F31" s="39"/>
      <c r="G31" s="39"/>
      <c r="H31" s="53"/>
      <c r="I31" s="51"/>
      <c r="J31" s="39"/>
      <c r="K31" s="37"/>
      <c r="L31" s="15">
        <f t="shared" si="0"/>
        <v>0</v>
      </c>
      <c r="M31" s="16">
        <f t="shared" si="0"/>
        <v>0</v>
      </c>
      <c r="N31" s="77" t="e">
        <f t="shared" si="1"/>
        <v>#DIV/0!</v>
      </c>
      <c r="O31" s="17" t="e">
        <f t="shared" si="2"/>
        <v>#DIV/0!</v>
      </c>
      <c r="P31" s="134"/>
    </row>
    <row r="32" spans="1:16" s="120" customFormat="1" ht="27" customHeight="1" thickBot="1" x14ac:dyDescent="0.3">
      <c r="A32" s="144"/>
      <c r="B32" s="151" t="s">
        <v>37</v>
      </c>
      <c r="C32" s="152" t="s">
        <v>25</v>
      </c>
      <c r="D32" s="52"/>
      <c r="E32" s="50"/>
      <c r="F32" s="40"/>
      <c r="G32" s="40"/>
      <c r="H32" s="52"/>
      <c r="I32" s="50"/>
      <c r="J32" s="40"/>
      <c r="K32" s="11"/>
      <c r="L32" s="18">
        <f t="shared" si="0"/>
        <v>0</v>
      </c>
      <c r="M32" s="19">
        <f t="shared" si="0"/>
        <v>0</v>
      </c>
      <c r="N32" s="78" t="e">
        <f t="shared" si="1"/>
        <v>#DIV/0!</v>
      </c>
      <c r="O32" s="20" t="e">
        <f t="shared" si="2"/>
        <v>#DIV/0!</v>
      </c>
      <c r="P32" s="134"/>
    </row>
    <row r="33" spans="1:16" s="120" customFormat="1" ht="27.75" customHeight="1" thickTop="1" thickBot="1" x14ac:dyDescent="0.3">
      <c r="A33" s="153"/>
      <c r="B33" s="154"/>
      <c r="C33" s="155" t="s">
        <v>7</v>
      </c>
      <c r="D33" s="74">
        <f>SUM(D24:D32)</f>
        <v>0</v>
      </c>
      <c r="E33" s="73">
        <f>SUM(E24:E32)</f>
        <v>0</v>
      </c>
      <c r="F33" s="72">
        <f>IFERROR((E24*F24+E25*F25+E26*F26+E27*F27+E28*F28+E29*F29+E30*F30+E31*F31+E32*F32)/E33,0)</f>
        <v>0</v>
      </c>
      <c r="G33" s="75">
        <f>IFERROR((E24*G24+E25*G25+E26*G26+E27*G27+E28*G28+E29*G29+E30*G30+E31*G31+E32*G32)/E33,0)</f>
        <v>0</v>
      </c>
      <c r="H33" s="74">
        <f>SUM(H24:H32)</f>
        <v>0</v>
      </c>
      <c r="I33" s="73">
        <f>SUM(I24:I32)</f>
        <v>0</v>
      </c>
      <c r="J33" s="72">
        <f>IFERROR((I24*J24+I25*J25+I26*J26+I27*J27+I28*J28+I29*J29+I30*J30+I31*J31+I32*J32)/I33,0)</f>
        <v>0</v>
      </c>
      <c r="K33" s="75">
        <f>IFERROR((I24*K24+I25*K25+I26*K26+I27*K27+I28*K28+I29*K29+I30*K30+I31*K31+I32*K32)/I33,0)</f>
        <v>0</v>
      </c>
      <c r="L33" s="74">
        <f>SUM(L24:L32)</f>
        <v>0</v>
      </c>
      <c r="M33" s="73">
        <f>SUM(M24:M32)</f>
        <v>0</v>
      </c>
      <c r="N33" s="72">
        <f>IFERROR(((E24*F24+E25*F25+E26*F26+E27*F27+E28*F28+E29*F29+E30*F30+E31*F31+E32*F32)+(I24*J24+I25*J25+I26*J26+I27*J27+I28*J28+I29*J29+I30*J30+I31*J31+I32*J32))/M33,0)</f>
        <v>0</v>
      </c>
      <c r="O33" s="75">
        <f>IFERROR(((E24*G24+E25*G25+E26*G26+E27*G27+E28*G28+E29*G29+E30*G30+E31*G31+E32*G32)+(I24*K24+I25*K25+I26*K26+I27*K27+I28*K28+I29*K29+I30*K30+I31*K31+I32*K32))/M33,0)</f>
        <v>0</v>
      </c>
      <c r="P33" s="134"/>
    </row>
    <row r="34" spans="1:16" s="120" customFormat="1" ht="37.5" customHeight="1" x14ac:dyDescent="0.25">
      <c r="A34" s="153"/>
      <c r="B34" s="481" t="s">
        <v>52</v>
      </c>
      <c r="C34" s="481"/>
      <c r="D34" s="481"/>
      <c r="E34" s="481"/>
      <c r="F34" s="481"/>
      <c r="G34" s="481"/>
      <c r="H34" s="481"/>
      <c r="I34" s="481"/>
      <c r="J34" s="481"/>
      <c r="K34" s="481"/>
      <c r="L34" s="481"/>
      <c r="M34" s="481"/>
      <c r="N34" s="481"/>
      <c r="O34" s="481"/>
      <c r="P34" s="129"/>
    </row>
    <row r="35" spans="1:16" s="116" customFormat="1" ht="10.5" customHeight="1" thickBot="1" x14ac:dyDescent="0.3">
      <c r="A35" s="156"/>
      <c r="B35" s="157"/>
      <c r="C35" s="157"/>
      <c r="D35" s="157"/>
      <c r="E35" s="157"/>
      <c r="F35" s="157"/>
      <c r="G35" s="105"/>
      <c r="H35" s="105"/>
      <c r="I35" s="105"/>
      <c r="J35" s="105"/>
      <c r="K35" s="105"/>
      <c r="L35" s="105"/>
      <c r="M35" s="105"/>
      <c r="N35" s="105"/>
      <c r="O35" s="105"/>
      <c r="P35" s="129"/>
    </row>
    <row r="36" spans="1:16" s="159" customFormat="1" ht="27" customHeight="1" thickBot="1" x14ac:dyDescent="0.3">
      <c r="A36" s="136"/>
      <c r="B36" s="426" t="s">
        <v>63</v>
      </c>
      <c r="C36" s="482"/>
      <c r="D36" s="482"/>
      <c r="E36" s="427"/>
      <c r="F36" s="483"/>
      <c r="G36" s="484"/>
      <c r="H36" s="158"/>
      <c r="I36" s="426" t="s">
        <v>61</v>
      </c>
      <c r="J36" s="427"/>
      <c r="K36" s="483"/>
      <c r="L36" s="485"/>
      <c r="M36" s="485"/>
      <c r="N36" s="485"/>
      <c r="O36" s="484"/>
      <c r="P36" s="134"/>
    </row>
    <row r="37" spans="1:16" ht="16.5" customHeight="1" thickBot="1" x14ac:dyDescent="0.3">
      <c r="A37" s="107"/>
      <c r="B37" s="466"/>
      <c r="C37" s="466"/>
      <c r="D37" s="466"/>
      <c r="E37" s="466"/>
      <c r="F37" s="466"/>
      <c r="G37" s="466"/>
      <c r="H37" s="466"/>
      <c r="I37" s="466"/>
      <c r="J37" s="466"/>
      <c r="K37" s="466"/>
      <c r="L37" s="466"/>
      <c r="M37" s="466"/>
      <c r="N37" s="160"/>
      <c r="O37" s="160"/>
      <c r="P37" s="111"/>
    </row>
    <row r="38" spans="1:16" s="120" customFormat="1" ht="31.5" customHeight="1" thickBot="1" x14ac:dyDescent="0.3">
      <c r="A38" s="161"/>
      <c r="B38" s="161"/>
      <c r="C38" s="161"/>
      <c r="D38" s="161"/>
      <c r="E38" s="161"/>
      <c r="F38" s="161"/>
      <c r="G38" s="162"/>
      <c r="H38" s="162"/>
      <c r="I38" s="162"/>
      <c r="J38" s="162"/>
      <c r="K38" s="162"/>
      <c r="L38" s="162"/>
      <c r="M38" s="162"/>
      <c r="N38" s="162"/>
      <c r="O38" s="162"/>
      <c r="P38" s="163"/>
    </row>
    <row r="39" spans="1:16" s="168" customFormat="1" ht="3.75" customHeight="1" x14ac:dyDescent="0.25">
      <c r="A39" s="164"/>
      <c r="B39" s="165"/>
      <c r="C39" s="165"/>
      <c r="D39" s="165"/>
      <c r="E39" s="165"/>
      <c r="F39" s="165"/>
      <c r="G39" s="166"/>
      <c r="H39" s="166"/>
      <c r="I39" s="166"/>
      <c r="J39" s="166"/>
      <c r="K39" s="166"/>
      <c r="L39" s="166"/>
      <c r="M39" s="166"/>
      <c r="N39" s="166"/>
      <c r="O39" s="166"/>
      <c r="P39" s="167"/>
    </row>
    <row r="40" spans="1:16" s="168" customFormat="1" ht="19.5" customHeight="1" x14ac:dyDescent="0.3">
      <c r="A40" s="169"/>
      <c r="B40" s="170" t="s">
        <v>5</v>
      </c>
      <c r="C40" s="171" t="s">
        <v>76</v>
      </c>
      <c r="D40" s="172"/>
      <c r="E40" s="172"/>
      <c r="F40" s="172"/>
      <c r="G40" s="173"/>
      <c r="H40" s="173"/>
      <c r="I40" s="173"/>
      <c r="J40" s="173"/>
      <c r="K40" s="174"/>
      <c r="L40" s="174"/>
      <c r="M40" s="174"/>
      <c r="N40" s="174"/>
      <c r="O40" s="174"/>
      <c r="P40" s="175"/>
    </row>
    <row r="41" spans="1:16" s="168" customFormat="1" ht="11.25" customHeight="1" x14ac:dyDescent="0.3">
      <c r="A41" s="169"/>
      <c r="B41" s="170"/>
      <c r="C41" s="171"/>
      <c r="D41" s="172"/>
      <c r="E41" s="172"/>
      <c r="F41" s="172"/>
      <c r="G41" s="173"/>
      <c r="H41" s="173"/>
      <c r="I41" s="173"/>
      <c r="J41" s="173"/>
      <c r="K41" s="174"/>
      <c r="L41" s="174"/>
      <c r="M41" s="174"/>
      <c r="N41" s="174"/>
      <c r="O41" s="174"/>
      <c r="P41" s="175"/>
    </row>
    <row r="42" spans="1:16" s="168" customFormat="1" ht="52.5" customHeight="1" x14ac:dyDescent="0.25">
      <c r="A42" s="176"/>
      <c r="B42" s="177"/>
      <c r="C42" s="178"/>
      <c r="D42" s="510" t="s">
        <v>74</v>
      </c>
      <c r="E42" s="511"/>
      <c r="F42" s="511"/>
      <c r="G42" s="511"/>
      <c r="H42" s="511"/>
      <c r="I42" s="511"/>
      <c r="J42" s="511"/>
      <c r="K42" s="512"/>
      <c r="L42" s="178"/>
      <c r="M42" s="178"/>
      <c r="N42" s="178"/>
      <c r="O42" s="178"/>
      <c r="P42" s="175"/>
    </row>
    <row r="43" spans="1:16" s="184" customFormat="1" ht="14.25" customHeight="1" thickBot="1" x14ac:dyDescent="0.3">
      <c r="A43" s="179"/>
      <c r="B43" s="172"/>
      <c r="C43" s="172"/>
      <c r="D43" s="172"/>
      <c r="E43" s="172"/>
      <c r="F43" s="172"/>
      <c r="G43" s="180"/>
      <c r="H43" s="180"/>
      <c r="I43" s="181"/>
      <c r="J43" s="181"/>
      <c r="K43" s="182"/>
      <c r="L43" s="182"/>
      <c r="M43" s="182"/>
      <c r="N43" s="182"/>
      <c r="O43" s="182"/>
      <c r="P43" s="183"/>
    </row>
    <row r="44" spans="1:16" s="184" customFormat="1" ht="44.25" customHeight="1" thickBot="1" x14ac:dyDescent="0.3">
      <c r="A44" s="179"/>
      <c r="B44" s="172"/>
      <c r="C44" s="185"/>
      <c r="D44" s="486" t="s">
        <v>14</v>
      </c>
      <c r="E44" s="487"/>
      <c r="F44" s="488"/>
      <c r="G44" s="488"/>
      <c r="H44" s="486" t="s">
        <v>15</v>
      </c>
      <c r="I44" s="487"/>
      <c r="J44" s="488"/>
      <c r="K44" s="488"/>
      <c r="L44" s="513" t="s">
        <v>13</v>
      </c>
      <c r="M44" s="514"/>
      <c r="N44" s="515"/>
      <c r="O44" s="516"/>
      <c r="P44" s="183"/>
    </row>
    <row r="45" spans="1:16" s="184" customFormat="1" ht="114" customHeight="1" thickBot="1" x14ac:dyDescent="0.3">
      <c r="A45" s="186"/>
      <c r="B45" s="517" t="s">
        <v>38</v>
      </c>
      <c r="C45" s="518"/>
      <c r="D45" s="187" t="s">
        <v>39</v>
      </c>
      <c r="E45" s="188" t="s">
        <v>8</v>
      </c>
      <c r="F45" s="189" t="s">
        <v>78</v>
      </c>
      <c r="G45" s="190" t="s">
        <v>77</v>
      </c>
      <c r="H45" s="187" t="s">
        <v>42</v>
      </c>
      <c r="I45" s="188" t="s">
        <v>8</v>
      </c>
      <c r="J45" s="189" t="s">
        <v>78</v>
      </c>
      <c r="K45" s="190" t="s">
        <v>77</v>
      </c>
      <c r="L45" s="191" t="s">
        <v>43</v>
      </c>
      <c r="M45" s="192" t="s">
        <v>8</v>
      </c>
      <c r="N45" s="193" t="s">
        <v>78</v>
      </c>
      <c r="O45" s="190" t="s">
        <v>77</v>
      </c>
      <c r="P45" s="183"/>
    </row>
    <row r="46" spans="1:16" s="184" customFormat="1" ht="27" customHeight="1" x14ac:dyDescent="0.25">
      <c r="A46" s="194"/>
      <c r="B46" s="195" t="s">
        <v>29</v>
      </c>
      <c r="C46" s="196" t="s">
        <v>17</v>
      </c>
      <c r="D46" s="10"/>
      <c r="E46" s="9"/>
      <c r="F46" s="38"/>
      <c r="G46" s="38"/>
      <c r="H46" s="10"/>
      <c r="I46" s="9"/>
      <c r="J46" s="38"/>
      <c r="K46" s="8"/>
      <c r="L46" s="21">
        <f>D46+H46</f>
        <v>0</v>
      </c>
      <c r="M46" s="22">
        <f>E46+I46</f>
        <v>0</v>
      </c>
      <c r="N46" s="23" t="e">
        <f t="shared" ref="N46:N54" si="3">(E46*F46+I46*J46)/M46</f>
        <v>#DIV/0!</v>
      </c>
      <c r="O46" s="24" t="e">
        <f>(E46*G46+I46*K46)/M46</f>
        <v>#DIV/0!</v>
      </c>
      <c r="P46" s="183"/>
    </row>
    <row r="47" spans="1:16" s="184" customFormat="1" ht="27" customHeight="1" x14ac:dyDescent="0.25">
      <c r="A47" s="194"/>
      <c r="B47" s="197" t="s">
        <v>30</v>
      </c>
      <c r="C47" s="198" t="s">
        <v>18</v>
      </c>
      <c r="D47" s="53"/>
      <c r="E47" s="51"/>
      <c r="F47" s="39"/>
      <c r="G47" s="39"/>
      <c r="H47" s="53"/>
      <c r="I47" s="51"/>
      <c r="J47" s="39"/>
      <c r="K47" s="37"/>
      <c r="L47" s="25">
        <f t="shared" ref="L47:L54" si="4">D47+H47</f>
        <v>0</v>
      </c>
      <c r="M47" s="26">
        <f t="shared" ref="M47:M54" si="5">E47+I47</f>
        <v>0</v>
      </c>
      <c r="N47" s="27" t="e">
        <f>(E47*F47+I47*J47)/M47</f>
        <v>#DIV/0!</v>
      </c>
      <c r="O47" s="28" t="e">
        <f>(E47*G47+I47*K47)/M47</f>
        <v>#DIV/0!</v>
      </c>
      <c r="P47" s="183"/>
    </row>
    <row r="48" spans="1:16" s="184" customFormat="1" ht="27" customHeight="1" x14ac:dyDescent="0.25">
      <c r="A48" s="194"/>
      <c r="B48" s="199" t="s">
        <v>31</v>
      </c>
      <c r="C48" s="198" t="s">
        <v>19</v>
      </c>
      <c r="D48" s="53"/>
      <c r="E48" s="51"/>
      <c r="F48" s="39"/>
      <c r="G48" s="39"/>
      <c r="H48" s="53"/>
      <c r="I48" s="51"/>
      <c r="J48" s="39"/>
      <c r="K48" s="37"/>
      <c r="L48" s="25">
        <f t="shared" si="4"/>
        <v>0</v>
      </c>
      <c r="M48" s="26">
        <f t="shared" si="5"/>
        <v>0</v>
      </c>
      <c r="N48" s="27" t="e">
        <f t="shared" si="3"/>
        <v>#DIV/0!</v>
      </c>
      <c r="O48" s="28" t="e">
        <f t="shared" ref="O48:O54" si="6">(E48*G48+I48*K48)/M48</f>
        <v>#DIV/0!</v>
      </c>
      <c r="P48" s="183"/>
    </row>
    <row r="49" spans="1:16" s="184" customFormat="1" ht="27" customHeight="1" x14ac:dyDescent="0.25">
      <c r="A49" s="194"/>
      <c r="B49" s="199" t="s">
        <v>32</v>
      </c>
      <c r="C49" s="198" t="s">
        <v>20</v>
      </c>
      <c r="D49" s="53"/>
      <c r="E49" s="51"/>
      <c r="F49" s="39"/>
      <c r="G49" s="39"/>
      <c r="H49" s="53"/>
      <c r="I49" s="51"/>
      <c r="J49" s="39"/>
      <c r="K49" s="37"/>
      <c r="L49" s="25">
        <f t="shared" si="4"/>
        <v>0</v>
      </c>
      <c r="M49" s="26">
        <f t="shared" si="5"/>
        <v>0</v>
      </c>
      <c r="N49" s="27" t="e">
        <f t="shared" si="3"/>
        <v>#DIV/0!</v>
      </c>
      <c r="O49" s="28" t="e">
        <f t="shared" si="6"/>
        <v>#DIV/0!</v>
      </c>
      <c r="P49" s="183"/>
    </row>
    <row r="50" spans="1:16" s="184" customFormat="1" ht="27" customHeight="1" x14ac:dyDescent="0.25">
      <c r="A50" s="194"/>
      <c r="B50" s="200" t="s">
        <v>33</v>
      </c>
      <c r="C50" s="198" t="s">
        <v>21</v>
      </c>
      <c r="D50" s="53"/>
      <c r="E50" s="51"/>
      <c r="F50" s="39"/>
      <c r="G50" s="39"/>
      <c r="H50" s="53"/>
      <c r="I50" s="51"/>
      <c r="J50" s="39"/>
      <c r="K50" s="37"/>
      <c r="L50" s="25">
        <f t="shared" si="4"/>
        <v>0</v>
      </c>
      <c r="M50" s="26">
        <f t="shared" si="5"/>
        <v>0</v>
      </c>
      <c r="N50" s="27" t="e">
        <f t="shared" si="3"/>
        <v>#DIV/0!</v>
      </c>
      <c r="O50" s="28" t="e">
        <f t="shared" si="6"/>
        <v>#DIV/0!</v>
      </c>
      <c r="P50" s="183"/>
    </row>
    <row r="51" spans="1:16" s="184" customFormat="1" ht="27" customHeight="1" x14ac:dyDescent="0.25">
      <c r="A51" s="194"/>
      <c r="B51" s="197" t="s">
        <v>34</v>
      </c>
      <c r="C51" s="198" t="s">
        <v>22</v>
      </c>
      <c r="D51" s="53"/>
      <c r="E51" s="51"/>
      <c r="F51" s="39"/>
      <c r="G51" s="39"/>
      <c r="H51" s="53"/>
      <c r="I51" s="51"/>
      <c r="J51" s="39"/>
      <c r="K51" s="37"/>
      <c r="L51" s="25">
        <f t="shared" si="4"/>
        <v>0</v>
      </c>
      <c r="M51" s="26">
        <f t="shared" si="5"/>
        <v>0</v>
      </c>
      <c r="N51" s="27" t="e">
        <f t="shared" si="3"/>
        <v>#DIV/0!</v>
      </c>
      <c r="O51" s="28" t="e">
        <f t="shared" si="6"/>
        <v>#DIV/0!</v>
      </c>
      <c r="P51" s="183"/>
    </row>
    <row r="52" spans="1:16" s="184" customFormat="1" ht="27" customHeight="1" x14ac:dyDescent="0.25">
      <c r="A52" s="194"/>
      <c r="B52" s="197" t="s">
        <v>35</v>
      </c>
      <c r="C52" s="198" t="s">
        <v>23</v>
      </c>
      <c r="D52" s="53"/>
      <c r="E52" s="51"/>
      <c r="F52" s="39"/>
      <c r="G52" s="39"/>
      <c r="H52" s="53"/>
      <c r="I52" s="51"/>
      <c r="J52" s="39"/>
      <c r="K52" s="37"/>
      <c r="L52" s="25">
        <f t="shared" si="4"/>
        <v>0</v>
      </c>
      <c r="M52" s="26">
        <f t="shared" si="5"/>
        <v>0</v>
      </c>
      <c r="N52" s="27" t="e">
        <f t="shared" si="3"/>
        <v>#DIV/0!</v>
      </c>
      <c r="O52" s="28" t="e">
        <f t="shared" si="6"/>
        <v>#DIV/0!</v>
      </c>
      <c r="P52" s="183"/>
    </row>
    <row r="53" spans="1:16" s="184" customFormat="1" ht="27.75" customHeight="1" x14ac:dyDescent="0.25">
      <c r="A53" s="194"/>
      <c r="B53" s="197" t="s">
        <v>36</v>
      </c>
      <c r="C53" s="198" t="s">
        <v>24</v>
      </c>
      <c r="D53" s="53"/>
      <c r="E53" s="51"/>
      <c r="F53" s="39"/>
      <c r="G53" s="39"/>
      <c r="H53" s="53"/>
      <c r="I53" s="51"/>
      <c r="J53" s="39"/>
      <c r="K53" s="37"/>
      <c r="L53" s="25">
        <f t="shared" si="4"/>
        <v>0</v>
      </c>
      <c r="M53" s="26">
        <f t="shared" si="5"/>
        <v>0</v>
      </c>
      <c r="N53" s="27" t="e">
        <f t="shared" si="3"/>
        <v>#DIV/0!</v>
      </c>
      <c r="O53" s="28" t="e">
        <f t="shared" si="6"/>
        <v>#DIV/0!</v>
      </c>
      <c r="P53" s="183"/>
    </row>
    <row r="54" spans="1:16" s="184" customFormat="1" ht="27" customHeight="1" thickBot="1" x14ac:dyDescent="0.3">
      <c r="A54" s="194"/>
      <c r="B54" s="201" t="s">
        <v>37</v>
      </c>
      <c r="C54" s="202" t="s">
        <v>25</v>
      </c>
      <c r="D54" s="52"/>
      <c r="E54" s="50"/>
      <c r="F54" s="40"/>
      <c r="G54" s="40"/>
      <c r="H54" s="52"/>
      <c r="I54" s="50"/>
      <c r="J54" s="40"/>
      <c r="K54" s="11"/>
      <c r="L54" s="29">
        <f t="shared" si="4"/>
        <v>0</v>
      </c>
      <c r="M54" s="30">
        <f t="shared" si="5"/>
        <v>0</v>
      </c>
      <c r="N54" s="31" t="e">
        <f t="shared" si="3"/>
        <v>#DIV/0!</v>
      </c>
      <c r="O54" s="32" t="e">
        <f t="shared" si="6"/>
        <v>#DIV/0!</v>
      </c>
      <c r="P54" s="183"/>
    </row>
    <row r="55" spans="1:16" s="184" customFormat="1" ht="30.75" customHeight="1" thickTop="1" thickBot="1" x14ac:dyDescent="0.3">
      <c r="A55" s="203"/>
      <c r="B55" s="204"/>
      <c r="C55" s="205" t="s">
        <v>7</v>
      </c>
      <c r="D55" s="33">
        <f>SUM(D46:D54)</f>
        <v>0</v>
      </c>
      <c r="E55" s="34">
        <f>SUM(E46:E54)</f>
        <v>0</v>
      </c>
      <c r="F55" s="35">
        <f>IFERROR((E46*F46+E47*F47+E48*F48+E49*F49+E50*F50+E51*F51+E52*F52+E53*F53+E54*F54)/E55,0)</f>
        <v>0</v>
      </c>
      <c r="G55" s="36">
        <f>IFERROR((E46*G46+E47*G47+E48*G48+E49*G49+E50*G50+E51*G51+E52*G52+E53*G53+E54*G54)/E55,0)</f>
        <v>0</v>
      </c>
      <c r="H55" s="33">
        <f>SUM(H46:H54)</f>
        <v>0</v>
      </c>
      <c r="I55" s="34">
        <f>SUM(I46:I54)</f>
        <v>0</v>
      </c>
      <c r="J55" s="35">
        <f>IFERROR((I46*J46+I47*J47+I48*J48+I49*J49+I50*J50+I51*J51+I52*J52+I53*J53+I54*J54)/I55,0)</f>
        <v>0</v>
      </c>
      <c r="K55" s="36">
        <f>IFERROR((I46*K46+I47*K47+I48*K48+I49*K49+I50*K50+I51*K51+I52*K52+I53*K53+I54*K54)/I55,0)</f>
        <v>0</v>
      </c>
      <c r="L55" s="33">
        <f>SUM(L46:L54)</f>
        <v>0</v>
      </c>
      <c r="M55" s="34">
        <f>SUM(M46:M54)</f>
        <v>0</v>
      </c>
      <c r="N55" s="35">
        <f>IFERROR(((E46*F46+E47*F47+E48*F48+E49*F49+E50*F50+E51*F51+E52*F52+E53*F53+E54*F54)+(I46*J46+I47*J47+I48*J48+I49*J49+I50*J50+I51*J51+I52*J52+I53*J53+I54*J54))/M55,0)</f>
        <v>0</v>
      </c>
      <c r="O55" s="36">
        <f>IFERROR(((E46*G46+E47*G47+E48*G48+E49*G49+E50*G50+E51*G51+E52*G52+E53*G53+E54*G54)+(I46*K46+I47*K47+I48*K48+I49*K49+I50*K50+I51*K51+I52*K52+I53*K53+I54*K54))/M55,0)</f>
        <v>0</v>
      </c>
      <c r="P55" s="183"/>
    </row>
    <row r="56" spans="1:16" s="168" customFormat="1" ht="43.5" customHeight="1" thickBot="1" x14ac:dyDescent="0.3">
      <c r="A56" s="206"/>
      <c r="B56" s="519" t="s">
        <v>84</v>
      </c>
      <c r="C56" s="519"/>
      <c r="D56" s="519"/>
      <c r="E56" s="519"/>
      <c r="F56" s="519"/>
      <c r="G56" s="519"/>
      <c r="H56" s="519"/>
      <c r="I56" s="519"/>
      <c r="J56" s="519"/>
      <c r="K56" s="519"/>
      <c r="L56" s="519"/>
      <c r="M56" s="519"/>
      <c r="N56" s="519"/>
      <c r="O56" s="519"/>
      <c r="P56" s="207"/>
    </row>
    <row r="57" spans="1:16" ht="12.65" customHeight="1" x14ac:dyDescent="0.25">
      <c r="B57" s="79"/>
      <c r="C57" s="79"/>
      <c r="D57" s="79"/>
      <c r="E57" s="79"/>
      <c r="F57" s="79"/>
      <c r="G57" s="79"/>
      <c r="H57" s="79"/>
      <c r="I57" s="79"/>
      <c r="J57" s="79"/>
      <c r="K57" s="79"/>
      <c r="L57" s="79"/>
      <c r="M57" s="79"/>
      <c r="N57" s="79"/>
      <c r="O57" s="79"/>
      <c r="P57" s="79"/>
    </row>
    <row r="58" spans="1:16" ht="22.5" customHeight="1" thickBot="1" x14ac:dyDescent="0.3">
      <c r="A58" s="79"/>
      <c r="B58" s="79"/>
      <c r="C58" s="79"/>
      <c r="D58" s="79"/>
      <c r="E58" s="79"/>
      <c r="F58" s="79"/>
      <c r="G58" s="79"/>
      <c r="H58" s="79"/>
      <c r="I58" s="79"/>
      <c r="J58" s="79"/>
      <c r="K58" s="79"/>
      <c r="L58" s="79"/>
      <c r="M58" s="79"/>
      <c r="N58" s="79"/>
      <c r="O58" s="79"/>
      <c r="P58" s="79"/>
    </row>
    <row r="59" spans="1:16" ht="9" customHeight="1" x14ac:dyDescent="0.25">
      <c r="A59" s="208"/>
      <c r="B59" s="209"/>
      <c r="C59" s="209"/>
      <c r="D59" s="209"/>
      <c r="E59" s="209"/>
      <c r="F59" s="209"/>
      <c r="G59" s="210"/>
      <c r="H59" s="210"/>
      <c r="I59" s="210"/>
      <c r="J59" s="210"/>
      <c r="K59" s="210"/>
      <c r="L59" s="210"/>
      <c r="M59" s="210"/>
      <c r="N59" s="210"/>
      <c r="O59" s="210"/>
      <c r="P59" s="211"/>
    </row>
    <row r="60" spans="1:16" ht="15.75" customHeight="1" x14ac:dyDescent="0.25">
      <c r="A60" s="212"/>
      <c r="B60" s="213" t="s">
        <v>6</v>
      </c>
      <c r="C60" s="214" t="s">
        <v>83</v>
      </c>
      <c r="D60" s="126"/>
      <c r="E60" s="126"/>
      <c r="F60" s="126"/>
      <c r="G60" s="127"/>
      <c r="H60" s="127"/>
      <c r="I60" s="127"/>
      <c r="J60" s="127"/>
      <c r="K60" s="215"/>
      <c r="L60" s="215"/>
      <c r="M60" s="215"/>
      <c r="N60" s="215"/>
      <c r="O60" s="215"/>
      <c r="P60" s="216"/>
    </row>
    <row r="61" spans="1:16" s="120" customFormat="1" ht="11.25" customHeight="1" thickBot="1" x14ac:dyDescent="0.3">
      <c r="A61" s="130"/>
      <c r="B61" s="126"/>
      <c r="C61" s="126"/>
      <c r="D61" s="126"/>
      <c r="E61" s="126"/>
      <c r="F61" s="126"/>
      <c r="G61" s="131"/>
      <c r="H61" s="131"/>
      <c r="I61" s="132"/>
      <c r="J61" s="132"/>
      <c r="K61" s="133"/>
      <c r="L61" s="133"/>
      <c r="M61" s="133"/>
      <c r="N61" s="133"/>
      <c r="O61" s="133"/>
      <c r="P61" s="217"/>
    </row>
    <row r="62" spans="1:16" s="120" customFormat="1" ht="45.75" customHeight="1" thickBot="1" x14ac:dyDescent="0.3">
      <c r="A62" s="130"/>
      <c r="B62" s="126"/>
      <c r="C62" s="126"/>
      <c r="D62" s="417" t="s">
        <v>81</v>
      </c>
      <c r="E62" s="418"/>
      <c r="F62" s="418"/>
      <c r="G62" s="419"/>
      <c r="H62" s="420" t="s">
        <v>82</v>
      </c>
      <c r="I62" s="421"/>
      <c r="J62" s="421"/>
      <c r="K62" s="422"/>
      <c r="L62" s="423" t="s">
        <v>12</v>
      </c>
      <c r="M62" s="424"/>
      <c r="N62" s="424"/>
      <c r="O62" s="425"/>
      <c r="P62" s="217"/>
    </row>
    <row r="63" spans="1:16" s="120" customFormat="1" ht="79.5" customHeight="1" thickBot="1" x14ac:dyDescent="0.3">
      <c r="A63" s="136"/>
      <c r="B63" s="426" t="s">
        <v>38</v>
      </c>
      <c r="C63" s="427"/>
      <c r="D63" s="141" t="s">
        <v>39</v>
      </c>
      <c r="E63" s="142" t="s">
        <v>8</v>
      </c>
      <c r="F63" s="428" t="s">
        <v>79</v>
      </c>
      <c r="G63" s="427"/>
      <c r="H63" s="141" t="s">
        <v>39</v>
      </c>
      <c r="I63" s="142" t="s">
        <v>8</v>
      </c>
      <c r="J63" s="428" t="s">
        <v>79</v>
      </c>
      <c r="K63" s="427"/>
      <c r="L63" s="141" t="s">
        <v>40</v>
      </c>
      <c r="M63" s="142" t="s">
        <v>41</v>
      </c>
      <c r="N63" s="428" t="s">
        <v>79</v>
      </c>
      <c r="O63" s="427"/>
      <c r="P63" s="217"/>
    </row>
    <row r="64" spans="1:16" s="120" customFormat="1" ht="27" customHeight="1" x14ac:dyDescent="0.25">
      <c r="A64" s="144"/>
      <c r="B64" s="218" t="s">
        <v>26</v>
      </c>
      <c r="C64" s="146" t="s">
        <v>10</v>
      </c>
      <c r="D64" s="54"/>
      <c r="E64" s="55"/>
      <c r="F64" s="395"/>
      <c r="G64" s="396"/>
      <c r="H64" s="54"/>
      <c r="I64" s="55"/>
      <c r="J64" s="395"/>
      <c r="K64" s="396"/>
      <c r="L64" s="58">
        <f>D64+H64</f>
        <v>0</v>
      </c>
      <c r="M64" s="56">
        <f>E64+I64</f>
        <v>0</v>
      </c>
      <c r="N64" s="429" t="e">
        <f t="shared" ref="N64" si="7">(E64*F64+I64*J64)/M64</f>
        <v>#DIV/0!</v>
      </c>
      <c r="O64" s="430" t="e">
        <f t="shared" ref="O64" si="8">(F64*G64+J64*K64)/N64</f>
        <v>#DIV/0!</v>
      </c>
      <c r="P64" s="217"/>
    </row>
    <row r="65" spans="1:16" s="120" customFormat="1" ht="27" customHeight="1" x14ac:dyDescent="0.25">
      <c r="A65" s="144"/>
      <c r="B65" s="150" t="s">
        <v>27</v>
      </c>
      <c r="C65" s="148" t="s">
        <v>16</v>
      </c>
      <c r="D65" s="53"/>
      <c r="E65" s="51"/>
      <c r="F65" s="366"/>
      <c r="G65" s="367"/>
      <c r="H65" s="53"/>
      <c r="I65" s="51"/>
      <c r="J65" s="366"/>
      <c r="K65" s="367"/>
      <c r="L65" s="60">
        <f t="shared" ref="L65:L66" si="9">D65+H65</f>
        <v>0</v>
      </c>
      <c r="M65" s="61">
        <f t="shared" ref="M65:M66" si="10">E65+I65</f>
        <v>0</v>
      </c>
      <c r="N65" s="431" t="e">
        <f t="shared" ref="N65:N66" si="11">(E65*F65+I65*J65)/M65</f>
        <v>#DIV/0!</v>
      </c>
      <c r="O65" s="432" t="e">
        <f t="shared" ref="O65:O66" si="12">(F65*G65+J65*K65)/N65</f>
        <v>#DIV/0!</v>
      </c>
      <c r="P65" s="217"/>
    </row>
    <row r="66" spans="1:16" s="120" customFormat="1" ht="27" customHeight="1" thickBot="1" x14ac:dyDescent="0.3">
      <c r="A66" s="144"/>
      <c r="B66" s="151" t="s">
        <v>28</v>
      </c>
      <c r="C66" s="152" t="s">
        <v>11</v>
      </c>
      <c r="D66" s="52"/>
      <c r="E66" s="50"/>
      <c r="F66" s="415"/>
      <c r="G66" s="416"/>
      <c r="H66" s="52"/>
      <c r="I66" s="50"/>
      <c r="J66" s="415"/>
      <c r="K66" s="416"/>
      <c r="L66" s="59">
        <f t="shared" si="9"/>
        <v>0</v>
      </c>
      <c r="M66" s="57">
        <f t="shared" si="10"/>
        <v>0</v>
      </c>
      <c r="N66" s="433" t="e">
        <f t="shared" si="11"/>
        <v>#DIV/0!</v>
      </c>
      <c r="O66" s="434" t="e">
        <f t="shared" si="12"/>
        <v>#DIV/0!</v>
      </c>
      <c r="P66" s="217"/>
    </row>
    <row r="67" spans="1:16" s="116" customFormat="1" ht="30.75" customHeight="1" thickTop="1" thickBot="1" x14ac:dyDescent="0.3">
      <c r="A67" s="153"/>
      <c r="B67" s="107"/>
      <c r="C67" s="155" t="s">
        <v>7</v>
      </c>
      <c r="D67" s="74">
        <f>SUM(D64:D66)</f>
        <v>0</v>
      </c>
      <c r="E67" s="73">
        <f>SUM(E64:E66)</f>
        <v>0</v>
      </c>
      <c r="F67" s="348">
        <f>IFERROR((E64*F64+E65*F65+E66*F66)/E67,0)</f>
        <v>0</v>
      </c>
      <c r="G67" s="349"/>
      <c r="H67" s="74">
        <f>SUM(H64:H66)</f>
        <v>0</v>
      </c>
      <c r="I67" s="73">
        <f>SUM(I64:I66)</f>
        <v>0</v>
      </c>
      <c r="J67" s="348">
        <f>IFERROR((I64*J64+I65*J65+I66*J66)/I67,0)</f>
        <v>0</v>
      </c>
      <c r="K67" s="349"/>
      <c r="L67" s="74">
        <f>SUM(L64:L66)</f>
        <v>0</v>
      </c>
      <c r="M67" s="73">
        <f>SUM(M64:M66)</f>
        <v>0</v>
      </c>
      <c r="N67" s="348">
        <f>IFERROR((E64*F64+E65*F65+E66*F66+I64*J64+I65*J65+I66*J66)/M67,0)</f>
        <v>0</v>
      </c>
      <c r="O67" s="349"/>
      <c r="P67" s="134"/>
    </row>
    <row r="68" spans="1:16" s="116" customFormat="1" ht="30" customHeight="1" x14ac:dyDescent="0.3">
      <c r="A68" s="153"/>
      <c r="B68" s="397" t="s">
        <v>85</v>
      </c>
      <c r="C68" s="397"/>
      <c r="D68" s="397"/>
      <c r="E68" s="397"/>
      <c r="F68" s="397"/>
      <c r="G68" s="397"/>
      <c r="H68" s="397"/>
      <c r="I68" s="397"/>
      <c r="J68" s="397"/>
      <c r="K68" s="397"/>
      <c r="L68" s="397"/>
      <c r="M68" s="397"/>
      <c r="N68" s="397"/>
      <c r="O68" s="397"/>
      <c r="P68" s="134"/>
    </row>
    <row r="69" spans="1:16" ht="15" customHeight="1" thickBot="1" x14ac:dyDescent="0.3">
      <c r="A69" s="219"/>
      <c r="B69" s="220"/>
      <c r="C69" s="220"/>
      <c r="D69" s="220"/>
      <c r="E69" s="220"/>
      <c r="F69" s="220"/>
      <c r="G69" s="221"/>
      <c r="H69" s="221"/>
      <c r="I69" s="221"/>
      <c r="J69" s="221"/>
      <c r="K69" s="221"/>
      <c r="L69" s="221"/>
      <c r="M69" s="221"/>
      <c r="N69" s="221"/>
      <c r="O69" s="221"/>
      <c r="P69" s="222"/>
    </row>
    <row r="70" spans="1:16" s="120" customFormat="1" ht="60.75" customHeight="1" thickBot="1" x14ac:dyDescent="0.3">
      <c r="A70" s="223"/>
      <c r="B70" s="223"/>
      <c r="C70" s="223"/>
      <c r="D70" s="223"/>
      <c r="E70" s="223"/>
      <c r="F70" s="223"/>
      <c r="G70" s="224"/>
      <c r="H70" s="224"/>
      <c r="I70" s="225"/>
      <c r="J70" s="225"/>
      <c r="K70" s="224"/>
      <c r="L70" s="224"/>
      <c r="M70" s="224"/>
      <c r="N70" s="224"/>
      <c r="O70" s="224"/>
      <c r="P70" s="224"/>
    </row>
    <row r="71" spans="1:16" ht="9" customHeight="1" x14ac:dyDescent="0.25">
      <c r="A71" s="226"/>
      <c r="B71" s="227"/>
      <c r="C71" s="227"/>
      <c r="D71" s="227"/>
      <c r="E71" s="227"/>
      <c r="F71" s="227"/>
      <c r="G71" s="228"/>
      <c r="H71" s="228"/>
      <c r="I71" s="228"/>
      <c r="J71" s="228"/>
      <c r="K71" s="228"/>
      <c r="L71" s="228"/>
      <c r="M71" s="228"/>
      <c r="N71" s="228"/>
      <c r="O71" s="228"/>
      <c r="P71" s="229"/>
    </row>
    <row r="72" spans="1:16" ht="16.5" customHeight="1" x14ac:dyDescent="0.25">
      <c r="A72" s="230"/>
      <c r="B72" s="213" t="s">
        <v>9</v>
      </c>
      <c r="C72" s="214" t="s">
        <v>65</v>
      </c>
      <c r="D72" s="126"/>
      <c r="E72" s="126"/>
      <c r="F72" s="126"/>
      <c r="G72" s="127"/>
      <c r="H72" s="127"/>
      <c r="I72" s="127"/>
      <c r="J72" s="127"/>
      <c r="K72" s="128"/>
      <c r="L72" s="128"/>
      <c r="M72" s="128"/>
      <c r="N72" s="128"/>
      <c r="O72" s="128"/>
      <c r="P72" s="231"/>
    </row>
    <row r="73" spans="1:16" s="120" customFormat="1" ht="7.5" customHeight="1" thickBot="1" x14ac:dyDescent="0.3">
      <c r="A73" s="232"/>
      <c r="B73" s="126"/>
      <c r="C73" s="126"/>
      <c r="D73" s="126"/>
      <c r="E73" s="126"/>
      <c r="F73" s="126"/>
      <c r="G73" s="131"/>
      <c r="H73" s="131"/>
      <c r="I73" s="132"/>
      <c r="J73" s="132"/>
      <c r="K73" s="133"/>
      <c r="L73" s="133"/>
      <c r="M73" s="133"/>
      <c r="N73" s="133"/>
      <c r="O73" s="133"/>
      <c r="P73" s="233"/>
    </row>
    <row r="74" spans="1:16" s="120" customFormat="1" ht="46.5" customHeight="1" thickBot="1" x14ac:dyDescent="0.3">
      <c r="A74" s="234"/>
      <c r="B74" s="127"/>
      <c r="C74" s="127"/>
      <c r="D74" s="127"/>
      <c r="E74" s="127"/>
      <c r="F74" s="127"/>
      <c r="G74" s="127"/>
      <c r="H74" s="521" t="s">
        <v>40</v>
      </c>
      <c r="I74" s="408"/>
      <c r="J74" s="408" t="s">
        <v>41</v>
      </c>
      <c r="K74" s="408"/>
      <c r="L74" s="408" t="s">
        <v>56</v>
      </c>
      <c r="M74" s="408"/>
      <c r="N74" s="408" t="s">
        <v>57</v>
      </c>
      <c r="O74" s="524"/>
      <c r="P74" s="233"/>
    </row>
    <row r="75" spans="1:16" s="116" customFormat="1" ht="29.25" customHeight="1" thickTop="1" thickBot="1" x14ac:dyDescent="0.3">
      <c r="A75" s="235"/>
      <c r="B75" s="127"/>
      <c r="C75" s="127"/>
      <c r="D75" s="127"/>
      <c r="E75" s="127"/>
      <c r="F75" s="127"/>
      <c r="G75" s="127"/>
      <c r="H75" s="522">
        <f>L33+L67</f>
        <v>0</v>
      </c>
      <c r="I75" s="520"/>
      <c r="J75" s="520">
        <f>M33+M67</f>
        <v>0</v>
      </c>
      <c r="K75" s="520"/>
      <c r="L75" s="407">
        <f>IFERROR((M33*N33+M67*N67)/J75,0)</f>
        <v>0</v>
      </c>
      <c r="M75" s="407"/>
      <c r="N75" s="407">
        <f>IFERROR((M33*O33+M67*N67)/J75,0)</f>
        <v>0</v>
      </c>
      <c r="O75" s="523"/>
      <c r="P75" s="233"/>
    </row>
    <row r="76" spans="1:16" ht="15" customHeight="1" thickBot="1" x14ac:dyDescent="0.3">
      <c r="A76" s="236"/>
      <c r="B76" s="237"/>
      <c r="C76" s="237"/>
      <c r="D76" s="237"/>
      <c r="E76" s="237"/>
      <c r="F76" s="237"/>
      <c r="G76" s="238"/>
      <c r="H76" s="238"/>
      <c r="I76" s="238"/>
      <c r="J76" s="238"/>
      <c r="K76" s="238"/>
      <c r="L76" s="238"/>
      <c r="M76" s="238"/>
      <c r="N76" s="238"/>
      <c r="O76" s="238"/>
      <c r="P76" s="239"/>
    </row>
    <row r="77" spans="1:16" ht="60.75" customHeight="1" thickBot="1" x14ac:dyDescent="0.3">
      <c r="A77" s="240"/>
      <c r="B77" s="240"/>
      <c r="C77" s="240"/>
      <c r="D77" s="240"/>
      <c r="E77" s="240"/>
      <c r="F77" s="240"/>
      <c r="G77" s="241"/>
      <c r="H77" s="241"/>
      <c r="I77" s="241"/>
      <c r="J77" s="241"/>
      <c r="K77" s="241"/>
      <c r="L77" s="241"/>
      <c r="M77" s="241"/>
      <c r="N77" s="241"/>
      <c r="O77" s="241"/>
      <c r="P77" s="242"/>
    </row>
    <row r="78" spans="1:16" s="120" customFormat="1" ht="9.75" customHeight="1" x14ac:dyDescent="0.25">
      <c r="A78" s="243"/>
      <c r="B78" s="244"/>
      <c r="C78" s="244"/>
      <c r="D78" s="244"/>
      <c r="E78" s="244"/>
      <c r="F78" s="244"/>
      <c r="G78" s="245"/>
      <c r="H78" s="245"/>
      <c r="I78" s="246"/>
      <c r="J78" s="246"/>
      <c r="K78" s="245"/>
      <c r="L78" s="245"/>
      <c r="M78" s="245"/>
      <c r="N78" s="245"/>
      <c r="O78" s="245"/>
      <c r="P78" s="247"/>
    </row>
    <row r="79" spans="1:16" s="120" customFormat="1" ht="18" customHeight="1" x14ac:dyDescent="0.25">
      <c r="A79" s="248"/>
      <c r="B79" s="213" t="s">
        <v>45</v>
      </c>
      <c r="C79" s="214" t="s">
        <v>70</v>
      </c>
      <c r="D79" s="126"/>
      <c r="E79" s="126"/>
      <c r="F79" s="126"/>
      <c r="G79" s="127"/>
      <c r="H79" s="127"/>
      <c r="I79" s="249"/>
      <c r="J79" s="249"/>
      <c r="K79" s="250"/>
      <c r="L79" s="250"/>
      <c r="M79" s="250"/>
      <c r="N79" s="250"/>
      <c r="O79" s="250"/>
      <c r="P79" s="134"/>
    </row>
    <row r="80" spans="1:16" s="120" customFormat="1" ht="4.5" customHeight="1" thickBot="1" x14ac:dyDescent="0.3">
      <c r="A80" s="232"/>
      <c r="B80" s="126"/>
      <c r="C80" s="126"/>
      <c r="D80" s="126"/>
      <c r="E80" s="126"/>
      <c r="F80" s="126"/>
      <c r="G80" s="131"/>
      <c r="H80" s="131"/>
      <c r="I80" s="132"/>
      <c r="J80" s="132"/>
      <c r="K80" s="133"/>
      <c r="L80" s="133"/>
      <c r="M80" s="133"/>
      <c r="N80" s="133"/>
      <c r="O80" s="133"/>
      <c r="P80" s="233"/>
    </row>
    <row r="81" spans="1:17" s="120" customFormat="1" ht="52.5" customHeight="1" thickBot="1" x14ac:dyDescent="0.3">
      <c r="A81" s="130"/>
      <c r="B81" s="126"/>
      <c r="C81" s="126"/>
      <c r="D81" s="250"/>
      <c r="E81" s="250"/>
      <c r="F81" s="126"/>
      <c r="G81" s="126"/>
      <c r="H81" s="126"/>
      <c r="I81" s="126"/>
      <c r="J81" s="126"/>
      <c r="K81" s="127"/>
      <c r="L81" s="426" t="s">
        <v>72</v>
      </c>
      <c r="M81" s="482"/>
      <c r="N81" s="428" t="s">
        <v>73</v>
      </c>
      <c r="O81" s="427"/>
      <c r="P81" s="134"/>
    </row>
    <row r="82" spans="1:17" s="120" customFormat="1" ht="27" customHeight="1" x14ac:dyDescent="0.25">
      <c r="A82" s="251"/>
      <c r="B82" s="103"/>
      <c r="C82" s="126"/>
      <c r="D82" s="250"/>
      <c r="E82" s="250"/>
      <c r="F82" s="252" t="s">
        <v>67</v>
      </c>
      <c r="G82" s="253"/>
      <c r="H82" s="253"/>
      <c r="I82" s="253"/>
      <c r="J82" s="253"/>
      <c r="K82" s="254"/>
      <c r="L82" s="527">
        <f>+M33*N33</f>
        <v>0</v>
      </c>
      <c r="M82" s="528"/>
      <c r="N82" s="529" t="e">
        <f>L82/M33</f>
        <v>#DIV/0!</v>
      </c>
      <c r="O82" s="530"/>
      <c r="P82" s="134"/>
    </row>
    <row r="83" spans="1:17" s="120" customFormat="1" ht="27" customHeight="1" x14ac:dyDescent="0.25">
      <c r="A83" s="251"/>
      <c r="B83" s="103"/>
      <c r="C83" s="126"/>
      <c r="D83" s="250"/>
      <c r="E83" s="250"/>
      <c r="F83" s="255" t="s">
        <v>68</v>
      </c>
      <c r="G83" s="256"/>
      <c r="H83" s="256"/>
      <c r="I83" s="256"/>
      <c r="J83" s="256"/>
      <c r="K83" s="257"/>
      <c r="L83" s="536"/>
      <c r="M83" s="537"/>
      <c r="N83" s="374" t="e">
        <f>L83/M33</f>
        <v>#DIV/0!</v>
      </c>
      <c r="O83" s="375"/>
      <c r="P83" s="134"/>
    </row>
    <row r="84" spans="1:17" s="120" customFormat="1" ht="27" customHeight="1" x14ac:dyDescent="0.25">
      <c r="A84" s="251"/>
      <c r="B84" s="103"/>
      <c r="C84" s="126"/>
      <c r="D84" s="250"/>
      <c r="E84" s="250"/>
      <c r="F84" s="83" t="s">
        <v>49</v>
      </c>
      <c r="G84" s="258"/>
      <c r="H84" s="258"/>
      <c r="I84" s="258"/>
      <c r="J84" s="258"/>
      <c r="K84" s="259"/>
      <c r="L84" s="534"/>
      <c r="M84" s="535"/>
      <c r="N84" s="405" t="e">
        <f>L84/M33</f>
        <v>#DIV/0!</v>
      </c>
      <c r="O84" s="406"/>
      <c r="P84" s="134"/>
    </row>
    <row r="85" spans="1:17" s="120" customFormat="1" ht="27" customHeight="1" x14ac:dyDescent="0.25">
      <c r="A85" s="251"/>
      <c r="B85" s="103"/>
      <c r="C85" s="126"/>
      <c r="D85" s="250"/>
      <c r="E85" s="250"/>
      <c r="F85" s="260" t="s">
        <v>50</v>
      </c>
      <c r="G85" s="261"/>
      <c r="H85" s="261"/>
      <c r="I85" s="261"/>
      <c r="J85" s="261"/>
      <c r="K85" s="262"/>
      <c r="L85" s="384"/>
      <c r="M85" s="414"/>
      <c r="N85" s="403" t="e">
        <f>L85/M33</f>
        <v>#DIV/0!</v>
      </c>
      <c r="O85" s="404"/>
      <c r="P85" s="134"/>
    </row>
    <row r="86" spans="1:17" s="120" customFormat="1" ht="27" customHeight="1" x14ac:dyDescent="0.25">
      <c r="A86" s="251"/>
      <c r="B86" s="103"/>
      <c r="C86" s="126"/>
      <c r="D86" s="250"/>
      <c r="E86" s="250"/>
      <c r="F86" s="263" t="s">
        <v>51</v>
      </c>
      <c r="G86" s="264"/>
      <c r="H86" s="264"/>
      <c r="I86" s="264"/>
      <c r="J86" s="264"/>
      <c r="K86" s="265"/>
      <c r="L86" s="412"/>
      <c r="M86" s="413"/>
      <c r="N86" s="401" t="e">
        <f>L86/E33</f>
        <v>#DIV/0!</v>
      </c>
      <c r="O86" s="402"/>
      <c r="P86" s="134"/>
    </row>
    <row r="87" spans="1:17" s="120" customFormat="1" ht="27" customHeight="1" thickBot="1" x14ac:dyDescent="0.3">
      <c r="A87" s="251"/>
      <c r="B87" s="103"/>
      <c r="C87" s="126"/>
      <c r="D87" s="250"/>
      <c r="E87" s="250"/>
      <c r="F87" s="266" t="s">
        <v>69</v>
      </c>
      <c r="G87" s="267"/>
      <c r="H87" s="267"/>
      <c r="I87" s="267"/>
      <c r="J87" s="267"/>
      <c r="K87" s="268"/>
      <c r="L87" s="410">
        <f>SUM(L84:M86)</f>
        <v>0</v>
      </c>
      <c r="M87" s="411"/>
      <c r="N87" s="525" t="e">
        <f>L87/M33</f>
        <v>#DIV/0!</v>
      </c>
      <c r="O87" s="526"/>
      <c r="P87" s="134"/>
    </row>
    <row r="88" spans="1:17" s="120" customFormat="1" ht="27" customHeight="1" thickTop="1" thickBot="1" x14ac:dyDescent="0.3">
      <c r="A88" s="251"/>
      <c r="B88" s="103"/>
      <c r="C88" s="126"/>
      <c r="D88" s="250"/>
      <c r="E88" s="250"/>
      <c r="F88" s="269" t="s">
        <v>66</v>
      </c>
      <c r="G88" s="270"/>
      <c r="H88" s="270"/>
      <c r="I88" s="270"/>
      <c r="J88" s="270"/>
      <c r="K88" s="271"/>
      <c r="L88" s="345">
        <f>L82-L83-L87</f>
        <v>0</v>
      </c>
      <c r="M88" s="409"/>
      <c r="N88" s="348">
        <f>IFERROR(L88/M33,0)</f>
        <v>0</v>
      </c>
      <c r="O88" s="349"/>
      <c r="P88" s="134"/>
      <c r="Q88" s="272"/>
    </row>
    <row r="89" spans="1:17" s="120" customFormat="1" ht="83.25" customHeight="1" thickBot="1" x14ac:dyDescent="0.3">
      <c r="A89" s="273"/>
      <c r="B89" s="533" t="s">
        <v>87</v>
      </c>
      <c r="C89" s="533"/>
      <c r="D89" s="533"/>
      <c r="E89" s="533"/>
      <c r="F89" s="533"/>
      <c r="G89" s="533"/>
      <c r="H89" s="533"/>
      <c r="I89" s="533"/>
      <c r="J89" s="533"/>
      <c r="K89" s="533"/>
      <c r="L89" s="533"/>
      <c r="M89" s="533"/>
      <c r="N89" s="533"/>
      <c r="O89" s="533"/>
      <c r="P89" s="274"/>
    </row>
    <row r="90" spans="1:17" s="120" customFormat="1" ht="17.25" customHeight="1" x14ac:dyDescent="0.25">
      <c r="A90" s="275"/>
      <c r="B90" s="275"/>
      <c r="C90" s="275"/>
      <c r="D90" s="275"/>
      <c r="E90" s="275"/>
      <c r="F90" s="275"/>
      <c r="G90" s="276"/>
      <c r="H90" s="276"/>
      <c r="I90" s="119"/>
      <c r="J90" s="119"/>
      <c r="K90" s="276"/>
      <c r="L90" s="276"/>
      <c r="M90" s="276"/>
      <c r="N90" s="276"/>
      <c r="O90" s="276"/>
      <c r="P90" s="276"/>
    </row>
    <row r="91" spans="1:17" s="120" customFormat="1" ht="33.75" customHeight="1" x14ac:dyDescent="0.35">
      <c r="A91" s="277" t="s">
        <v>54</v>
      </c>
      <c r="B91" s="307" t="s">
        <v>101</v>
      </c>
      <c r="C91" s="278"/>
      <c r="D91" s="278"/>
      <c r="E91" s="278"/>
      <c r="F91" s="278"/>
      <c r="G91" s="276"/>
      <c r="H91" s="276"/>
      <c r="I91" s="119"/>
      <c r="J91" s="119"/>
      <c r="K91" s="276"/>
      <c r="L91" s="276"/>
      <c r="M91" s="276"/>
      <c r="N91" s="276"/>
      <c r="O91" s="276"/>
      <c r="P91" s="276"/>
    </row>
    <row r="92" spans="1:17" s="120" customFormat="1" ht="10.5" customHeight="1" thickBot="1" x14ac:dyDescent="0.3">
      <c r="A92" s="161"/>
      <c r="B92" s="161"/>
      <c r="C92" s="161"/>
      <c r="D92" s="161"/>
      <c r="E92" s="161"/>
      <c r="F92" s="161"/>
      <c r="G92" s="163"/>
      <c r="H92" s="163"/>
      <c r="I92" s="123"/>
      <c r="J92" s="123"/>
      <c r="K92" s="163"/>
      <c r="L92" s="163"/>
      <c r="M92" s="163"/>
      <c r="N92" s="163"/>
      <c r="O92" s="163"/>
      <c r="P92" s="163"/>
    </row>
    <row r="93" spans="1:17" s="120" customFormat="1" ht="8.25" customHeight="1" x14ac:dyDescent="0.25">
      <c r="A93" s="279"/>
      <c r="B93" s="280"/>
      <c r="C93" s="280"/>
      <c r="D93" s="280"/>
      <c r="E93" s="280"/>
      <c r="F93" s="280"/>
      <c r="G93" s="281"/>
      <c r="H93" s="281"/>
      <c r="I93" s="246"/>
      <c r="J93" s="246"/>
      <c r="K93" s="281"/>
      <c r="L93" s="281"/>
      <c r="M93" s="281"/>
      <c r="N93" s="281"/>
      <c r="O93" s="281"/>
      <c r="P93" s="282"/>
    </row>
    <row r="94" spans="1:17" s="120" customFormat="1" ht="18" customHeight="1" x14ac:dyDescent="0.25">
      <c r="A94" s="283"/>
      <c r="B94" s="213" t="s">
        <v>47</v>
      </c>
      <c r="C94" s="214" t="s">
        <v>102</v>
      </c>
      <c r="D94" s="126"/>
      <c r="E94" s="126"/>
      <c r="F94" s="126"/>
      <c r="G94" s="127"/>
      <c r="H94" s="127"/>
      <c r="I94" s="249"/>
      <c r="J94" s="249"/>
      <c r="K94" s="284"/>
      <c r="L94" s="284"/>
      <c r="M94" s="284"/>
      <c r="N94" s="284"/>
      <c r="O94" s="284"/>
      <c r="P94" s="217"/>
    </row>
    <row r="95" spans="1:17" s="120" customFormat="1" ht="9.75" customHeight="1" thickBot="1" x14ac:dyDescent="0.3">
      <c r="A95" s="130"/>
      <c r="B95" s="450"/>
      <c r="C95" s="450"/>
      <c r="D95" s="450"/>
      <c r="E95" s="450"/>
      <c r="F95" s="450"/>
      <c r="G95" s="450"/>
      <c r="H95" s="450"/>
      <c r="I95" s="450"/>
      <c r="J95" s="450"/>
      <c r="K95" s="450"/>
      <c r="L95" s="450"/>
      <c r="M95" s="450"/>
      <c r="N95" s="450"/>
      <c r="O95" s="450"/>
      <c r="P95" s="217"/>
    </row>
    <row r="96" spans="1:17" s="120" customFormat="1" ht="43.5" customHeight="1" thickBot="1" x14ac:dyDescent="0.3">
      <c r="A96" s="130"/>
      <c r="B96" s="126"/>
      <c r="C96" s="126"/>
      <c r="D96" s="126"/>
      <c r="E96" s="126"/>
      <c r="F96" s="126"/>
      <c r="G96" s="126"/>
      <c r="H96" s="126"/>
      <c r="I96" s="451" t="s">
        <v>103</v>
      </c>
      <c r="J96" s="452"/>
      <c r="K96" s="428" t="s">
        <v>104</v>
      </c>
      <c r="L96" s="449"/>
      <c r="M96" s="428" t="s">
        <v>105</v>
      </c>
      <c r="N96" s="427"/>
      <c r="O96" s="285"/>
      <c r="P96" s="217"/>
      <c r="Q96" s="286"/>
    </row>
    <row r="97" spans="1:17" s="120" customFormat="1" ht="28.5" customHeight="1" x14ac:dyDescent="0.25">
      <c r="A97" s="287"/>
      <c r="B97" s="285"/>
      <c r="C97" s="453" t="s">
        <v>106</v>
      </c>
      <c r="D97" s="454"/>
      <c r="E97" s="461" t="s">
        <v>107</v>
      </c>
      <c r="F97" s="462"/>
      <c r="G97" s="462"/>
      <c r="H97" s="463"/>
      <c r="I97" s="376"/>
      <c r="J97" s="377"/>
      <c r="K97" s="378"/>
      <c r="L97" s="377"/>
      <c r="M97" s="379"/>
      <c r="N97" s="380"/>
      <c r="O97" s="285"/>
      <c r="P97" s="217"/>
    </row>
    <row r="98" spans="1:17" s="120" customFormat="1" ht="28.5" customHeight="1" x14ac:dyDescent="0.25">
      <c r="A98" s="287"/>
      <c r="B98" s="285"/>
      <c r="C98" s="455"/>
      <c r="D98" s="456"/>
      <c r="E98" s="381" t="s">
        <v>108</v>
      </c>
      <c r="F98" s="382"/>
      <c r="G98" s="382"/>
      <c r="H98" s="383"/>
      <c r="I98" s="384"/>
      <c r="J98" s="385"/>
      <c r="K98" s="386"/>
      <c r="L98" s="385"/>
      <c r="M98" s="387"/>
      <c r="N98" s="388"/>
      <c r="O98" s="285"/>
      <c r="P98" s="217"/>
    </row>
    <row r="99" spans="1:17" s="120" customFormat="1" ht="28.5" customHeight="1" x14ac:dyDescent="0.25">
      <c r="A99" s="287"/>
      <c r="B99" s="285"/>
      <c r="C99" s="457"/>
      <c r="D99" s="458"/>
      <c r="E99" s="389" t="s">
        <v>109</v>
      </c>
      <c r="F99" s="390"/>
      <c r="G99" s="390"/>
      <c r="H99" s="391"/>
      <c r="I99" s="392"/>
      <c r="J99" s="393"/>
      <c r="K99" s="394"/>
      <c r="L99" s="393"/>
      <c r="M99" s="395"/>
      <c r="N99" s="396"/>
      <c r="O99" s="285"/>
      <c r="P99" s="217"/>
    </row>
    <row r="100" spans="1:17" s="120" customFormat="1" ht="27" customHeight="1" x14ac:dyDescent="0.25">
      <c r="A100" s="287"/>
      <c r="B100" s="288"/>
      <c r="C100" s="368" t="s">
        <v>113</v>
      </c>
      <c r="D100" s="369"/>
      <c r="E100" s="369"/>
      <c r="F100" s="369"/>
      <c r="G100" s="369"/>
      <c r="H100" s="370"/>
      <c r="I100" s="371">
        <f>SUM(I97:J99)</f>
        <v>0</v>
      </c>
      <c r="J100" s="372"/>
      <c r="K100" s="373">
        <f>SUM(K97:L99)</f>
        <v>0</v>
      </c>
      <c r="L100" s="372"/>
      <c r="M100" s="374">
        <f>IFERROR((K97*M97+K98*M98+K99*M99)/K100,0)</f>
        <v>0</v>
      </c>
      <c r="N100" s="375"/>
      <c r="O100" s="285"/>
      <c r="P100" s="217"/>
    </row>
    <row r="101" spans="1:17" s="120" customFormat="1" ht="28.5" customHeight="1" x14ac:dyDescent="0.25">
      <c r="A101" s="287"/>
      <c r="B101" s="285"/>
      <c r="C101" s="489" t="s">
        <v>110</v>
      </c>
      <c r="D101" s="490"/>
      <c r="E101" s="398"/>
      <c r="F101" s="399"/>
      <c r="G101" s="399"/>
      <c r="H101" s="400"/>
      <c r="I101" s="392"/>
      <c r="J101" s="393"/>
      <c r="K101" s="394"/>
      <c r="L101" s="393"/>
      <c r="M101" s="395"/>
      <c r="N101" s="396"/>
      <c r="O101" s="285"/>
      <c r="P101" s="217"/>
    </row>
    <row r="102" spans="1:17" s="120" customFormat="1" ht="28.5" customHeight="1" thickBot="1" x14ac:dyDescent="0.3">
      <c r="A102" s="287"/>
      <c r="B102" s="288"/>
      <c r="C102" s="342" t="s">
        <v>111</v>
      </c>
      <c r="D102" s="343"/>
      <c r="E102" s="343"/>
      <c r="F102" s="343"/>
      <c r="G102" s="343"/>
      <c r="H102" s="344"/>
      <c r="I102" s="345">
        <f>SUM(I100,I101)</f>
        <v>0</v>
      </c>
      <c r="J102" s="346"/>
      <c r="K102" s="347">
        <f>SUM(K100,K101)</f>
        <v>0</v>
      </c>
      <c r="L102" s="346"/>
      <c r="M102" s="348">
        <f>IFERROR((K100*M100+K101*M101)/K102,0)</f>
        <v>0</v>
      </c>
      <c r="N102" s="349"/>
      <c r="O102" s="285"/>
      <c r="P102" s="217"/>
    </row>
    <row r="103" spans="1:17" s="120" customFormat="1" ht="28.5" customHeight="1" thickBot="1" x14ac:dyDescent="0.3">
      <c r="A103" s="287"/>
      <c r="B103" s="285"/>
      <c r="C103" s="350" t="s">
        <v>112</v>
      </c>
      <c r="D103" s="351"/>
      <c r="E103" s="351"/>
      <c r="F103" s="351"/>
      <c r="G103" s="351"/>
      <c r="H103" s="352"/>
      <c r="I103" s="353"/>
      <c r="J103" s="354"/>
      <c r="K103" s="355"/>
      <c r="L103" s="354"/>
      <c r="M103" s="356"/>
      <c r="N103" s="357"/>
      <c r="O103" s="285"/>
      <c r="P103" s="217"/>
    </row>
    <row r="104" spans="1:17" s="120" customFormat="1" ht="28.5" customHeight="1" thickTop="1" thickBot="1" x14ac:dyDescent="0.3">
      <c r="A104" s="287"/>
      <c r="B104" s="288"/>
      <c r="C104" s="342" t="s">
        <v>114</v>
      </c>
      <c r="D104" s="343"/>
      <c r="E104" s="343"/>
      <c r="F104" s="343"/>
      <c r="G104" s="343"/>
      <c r="H104" s="344"/>
      <c r="I104" s="345">
        <f>SUM(I102:J103)</f>
        <v>0</v>
      </c>
      <c r="J104" s="346"/>
      <c r="K104" s="347">
        <f>SUM(K102:L103)</f>
        <v>0</v>
      </c>
      <c r="L104" s="346"/>
      <c r="M104" s="348">
        <f>IFERROR((K102*M102+K103*M103)/K104,0)</f>
        <v>0</v>
      </c>
      <c r="N104" s="349"/>
      <c r="O104" s="285"/>
      <c r="P104" s="217"/>
    </row>
    <row r="105" spans="1:17" ht="32.25" customHeight="1" thickBot="1" x14ac:dyDescent="0.3">
      <c r="A105" s="219"/>
      <c r="B105" s="220"/>
      <c r="C105" s="459" t="s">
        <v>115</v>
      </c>
      <c r="D105" s="460"/>
      <c r="E105" s="460"/>
      <c r="F105" s="460"/>
      <c r="G105" s="460"/>
      <c r="H105" s="460"/>
      <c r="I105" s="460"/>
      <c r="J105" s="460"/>
      <c r="K105" s="460"/>
      <c r="L105" s="460"/>
      <c r="M105" s="460"/>
      <c r="N105" s="460"/>
      <c r="O105" s="460"/>
      <c r="P105" s="460"/>
      <c r="Q105" s="289"/>
    </row>
    <row r="106" spans="1:17" s="120" customFormat="1" ht="27" customHeight="1" thickBot="1" x14ac:dyDescent="0.3">
      <c r="A106" s="223"/>
      <c r="B106" s="223"/>
      <c r="C106" s="223"/>
      <c r="D106" s="223"/>
      <c r="E106" s="223"/>
      <c r="F106" s="223"/>
      <c r="G106" s="224"/>
      <c r="H106" s="224"/>
      <c r="I106" s="225"/>
      <c r="J106" s="225"/>
      <c r="K106" s="224"/>
      <c r="L106" s="224"/>
      <c r="M106" s="224"/>
      <c r="N106" s="224"/>
      <c r="O106" s="224"/>
      <c r="P106" s="224"/>
    </row>
    <row r="107" spans="1:17" ht="8.25" customHeight="1" x14ac:dyDescent="0.25">
      <c r="A107" s="208"/>
      <c r="B107" s="209"/>
      <c r="C107" s="209"/>
      <c r="D107" s="209"/>
      <c r="E107" s="209"/>
      <c r="F107" s="209"/>
      <c r="G107" s="210"/>
      <c r="H107" s="210"/>
      <c r="I107" s="210"/>
      <c r="J107" s="210"/>
      <c r="K107" s="210"/>
      <c r="L107" s="210"/>
      <c r="M107" s="210"/>
      <c r="N107" s="210"/>
      <c r="O107" s="210"/>
      <c r="P107" s="211"/>
    </row>
    <row r="108" spans="1:17" ht="19.5" customHeight="1" x14ac:dyDescent="0.25">
      <c r="A108" s="212"/>
      <c r="B108" s="213" t="s">
        <v>48</v>
      </c>
      <c r="C108" s="214" t="s">
        <v>116</v>
      </c>
      <c r="D108" s="126"/>
      <c r="E108" s="126"/>
      <c r="F108" s="126"/>
      <c r="G108" s="127"/>
      <c r="H108" s="127"/>
      <c r="I108" s="127"/>
      <c r="J108" s="127"/>
      <c r="K108" s="215"/>
      <c r="L108" s="215"/>
      <c r="M108" s="215"/>
      <c r="N108" s="215"/>
      <c r="O108" s="215"/>
      <c r="P108" s="216"/>
    </row>
    <row r="109" spans="1:17" s="120" customFormat="1" ht="8.25" customHeight="1" thickBot="1" x14ac:dyDescent="0.3">
      <c r="A109" s="130"/>
      <c r="B109" s="126"/>
      <c r="C109" s="126"/>
      <c r="D109" s="442"/>
      <c r="E109" s="442"/>
      <c r="F109" s="442"/>
      <c r="G109" s="442"/>
      <c r="H109" s="126"/>
      <c r="I109" s="290"/>
      <c r="J109" s="290"/>
      <c r="K109" s="290"/>
      <c r="L109" s="290"/>
      <c r="M109" s="290"/>
      <c r="N109" s="290"/>
      <c r="O109" s="158"/>
      <c r="P109" s="217"/>
    </row>
    <row r="110" spans="1:17" s="120" customFormat="1" ht="43.5" customHeight="1" thickBot="1" x14ac:dyDescent="0.3">
      <c r="A110" s="136"/>
      <c r="B110" s="290"/>
      <c r="C110" s="290"/>
      <c r="D110" s="291"/>
      <c r="E110" s="291"/>
      <c r="F110" s="291"/>
      <c r="G110" s="291"/>
      <c r="H110" s="126"/>
      <c r="I110" s="531" t="s">
        <v>117</v>
      </c>
      <c r="J110" s="532"/>
      <c r="K110" s="532" t="s">
        <v>118</v>
      </c>
      <c r="L110" s="532"/>
      <c r="M110" s="428" t="s">
        <v>119</v>
      </c>
      <c r="N110" s="427"/>
      <c r="O110" s="158"/>
      <c r="P110" s="217"/>
    </row>
    <row r="111" spans="1:17" s="120" customFormat="1" ht="27" customHeight="1" x14ac:dyDescent="0.25">
      <c r="A111" s="287"/>
      <c r="B111" s="285"/>
      <c r="C111" s="453" t="s">
        <v>120</v>
      </c>
      <c r="D111" s="454"/>
      <c r="E111" s="461" t="s">
        <v>107</v>
      </c>
      <c r="F111" s="462"/>
      <c r="G111" s="462"/>
      <c r="H111" s="463"/>
      <c r="I111" s="376"/>
      <c r="J111" s="377"/>
      <c r="K111" s="378"/>
      <c r="L111" s="377"/>
      <c r="M111" s="379"/>
      <c r="N111" s="380"/>
      <c r="O111" s="285"/>
      <c r="P111" s="217"/>
    </row>
    <row r="112" spans="1:17" s="120" customFormat="1" ht="27" customHeight="1" x14ac:dyDescent="0.25">
      <c r="A112" s="287"/>
      <c r="B112" s="285"/>
      <c r="C112" s="455"/>
      <c r="D112" s="456"/>
      <c r="E112" s="381" t="s">
        <v>108</v>
      </c>
      <c r="F112" s="382"/>
      <c r="G112" s="382"/>
      <c r="H112" s="383"/>
      <c r="I112" s="384"/>
      <c r="J112" s="385"/>
      <c r="K112" s="386"/>
      <c r="L112" s="385"/>
      <c r="M112" s="387"/>
      <c r="N112" s="388"/>
      <c r="O112" s="285"/>
      <c r="P112" s="217"/>
    </row>
    <row r="113" spans="1:17" s="120" customFormat="1" ht="27" customHeight="1" x14ac:dyDescent="0.25">
      <c r="A113" s="287"/>
      <c r="B113" s="285"/>
      <c r="C113" s="457"/>
      <c r="D113" s="458"/>
      <c r="E113" s="389" t="s">
        <v>109</v>
      </c>
      <c r="F113" s="390"/>
      <c r="G113" s="390"/>
      <c r="H113" s="391"/>
      <c r="I113" s="392"/>
      <c r="J113" s="393"/>
      <c r="K113" s="394"/>
      <c r="L113" s="393"/>
      <c r="M113" s="395"/>
      <c r="N113" s="396"/>
      <c r="O113" s="285"/>
      <c r="P113" s="217"/>
    </row>
    <row r="114" spans="1:17" s="120" customFormat="1" ht="27" customHeight="1" x14ac:dyDescent="0.25">
      <c r="A114" s="287"/>
      <c r="B114" s="288"/>
      <c r="C114" s="368" t="s">
        <v>121</v>
      </c>
      <c r="D114" s="369"/>
      <c r="E114" s="369"/>
      <c r="F114" s="369"/>
      <c r="G114" s="369"/>
      <c r="H114" s="370"/>
      <c r="I114" s="371">
        <f>SUM(I111:J113)</f>
        <v>0</v>
      </c>
      <c r="J114" s="372"/>
      <c r="K114" s="373">
        <f>SUM(K111:L113)</f>
        <v>0</v>
      </c>
      <c r="L114" s="372"/>
      <c r="M114" s="374">
        <f>IFERROR((K111*M111+K112*M112+K113*M113)/K114,0)</f>
        <v>0</v>
      </c>
      <c r="N114" s="375"/>
      <c r="O114" s="285"/>
      <c r="P114" s="217"/>
    </row>
    <row r="115" spans="1:17" s="120" customFormat="1" ht="27" customHeight="1" x14ac:dyDescent="0.25">
      <c r="A115" s="287"/>
      <c r="B115" s="285"/>
      <c r="C115" s="358" t="s">
        <v>122</v>
      </c>
      <c r="D115" s="359"/>
      <c r="E115" s="360"/>
      <c r="F115" s="361"/>
      <c r="G115" s="361"/>
      <c r="H115" s="362"/>
      <c r="I115" s="363"/>
      <c r="J115" s="364"/>
      <c r="K115" s="365"/>
      <c r="L115" s="364"/>
      <c r="M115" s="366"/>
      <c r="N115" s="367"/>
      <c r="O115" s="285"/>
      <c r="P115" s="217"/>
    </row>
    <row r="116" spans="1:17" s="120" customFormat="1" ht="27" customHeight="1" thickBot="1" x14ac:dyDescent="0.3">
      <c r="A116" s="287"/>
      <c r="B116" s="288"/>
      <c r="C116" s="342" t="s">
        <v>123</v>
      </c>
      <c r="D116" s="343"/>
      <c r="E116" s="343"/>
      <c r="F116" s="343"/>
      <c r="G116" s="343"/>
      <c r="H116" s="344"/>
      <c r="I116" s="345">
        <f>SUM(I114,I115)</f>
        <v>0</v>
      </c>
      <c r="J116" s="346"/>
      <c r="K116" s="347">
        <f>SUM(K114,K115)</f>
        <v>0</v>
      </c>
      <c r="L116" s="346"/>
      <c r="M116" s="348">
        <f>IFERROR((K114*M114+K115*M115)/K116,0)</f>
        <v>0</v>
      </c>
      <c r="N116" s="349"/>
      <c r="O116" s="285"/>
      <c r="P116" s="217"/>
    </row>
    <row r="117" spans="1:17" s="120" customFormat="1" ht="27" customHeight="1" thickBot="1" x14ac:dyDescent="0.3">
      <c r="A117" s="287"/>
      <c r="B117" s="285"/>
      <c r="C117" s="350" t="s">
        <v>124</v>
      </c>
      <c r="D117" s="351"/>
      <c r="E117" s="351"/>
      <c r="F117" s="351"/>
      <c r="G117" s="351"/>
      <c r="H117" s="352"/>
      <c r="I117" s="353"/>
      <c r="J117" s="354"/>
      <c r="K117" s="355"/>
      <c r="L117" s="354"/>
      <c r="M117" s="356"/>
      <c r="N117" s="357"/>
      <c r="O117" s="285"/>
      <c r="P117" s="217"/>
    </row>
    <row r="118" spans="1:17" s="120" customFormat="1" ht="27" customHeight="1" thickTop="1" thickBot="1" x14ac:dyDescent="0.3">
      <c r="A118" s="287"/>
      <c r="B118" s="288"/>
      <c r="C118" s="342" t="s">
        <v>114</v>
      </c>
      <c r="D118" s="343"/>
      <c r="E118" s="343"/>
      <c r="F118" s="343"/>
      <c r="G118" s="343"/>
      <c r="H118" s="344"/>
      <c r="I118" s="345">
        <f>SUM(I116:J117)</f>
        <v>0</v>
      </c>
      <c r="J118" s="346"/>
      <c r="K118" s="347">
        <f>SUM(K116:L117)</f>
        <v>0</v>
      </c>
      <c r="L118" s="346"/>
      <c r="M118" s="348">
        <f>IFERROR((K116*M116+K117*M117)/K118,0)</f>
        <v>0</v>
      </c>
      <c r="N118" s="349"/>
      <c r="O118" s="285"/>
      <c r="P118" s="217"/>
    </row>
    <row r="119" spans="1:17" ht="32.25" customHeight="1" thickBot="1" x14ac:dyDescent="0.3">
      <c r="A119" s="292"/>
      <c r="B119" s="293"/>
      <c r="C119" s="459" t="s">
        <v>125</v>
      </c>
      <c r="D119" s="460"/>
      <c r="E119" s="460"/>
      <c r="F119" s="460"/>
      <c r="G119" s="460"/>
      <c r="H119" s="460"/>
      <c r="I119" s="460"/>
      <c r="J119" s="460"/>
      <c r="K119" s="460"/>
      <c r="L119" s="460"/>
      <c r="M119" s="460"/>
      <c r="N119" s="460"/>
      <c r="O119" s="460"/>
      <c r="P119" s="460"/>
      <c r="Q119" s="289"/>
    </row>
    <row r="120" spans="1:17" ht="60.75" customHeight="1" thickBot="1" x14ac:dyDescent="0.3">
      <c r="A120" s="79"/>
      <c r="B120" s="79"/>
      <c r="C120" s="79"/>
      <c r="D120" s="79"/>
      <c r="E120" s="79"/>
      <c r="F120" s="79"/>
      <c r="G120" s="79"/>
      <c r="H120" s="79"/>
      <c r="I120" s="79"/>
      <c r="J120" s="79"/>
      <c r="K120" s="79"/>
      <c r="L120" s="79"/>
      <c r="M120" s="79"/>
      <c r="N120" s="79"/>
      <c r="O120" s="79"/>
      <c r="P120" s="79"/>
    </row>
    <row r="121" spans="1:17" ht="7.5" customHeight="1" x14ac:dyDescent="0.25">
      <c r="A121" s="208"/>
      <c r="B121" s="209"/>
      <c r="C121" s="209"/>
      <c r="D121" s="209"/>
      <c r="E121" s="209"/>
      <c r="F121" s="209"/>
      <c r="G121" s="210"/>
      <c r="H121" s="210"/>
      <c r="I121" s="210"/>
      <c r="J121" s="210"/>
      <c r="K121" s="210"/>
      <c r="L121" s="210"/>
      <c r="M121" s="210"/>
      <c r="N121" s="210"/>
      <c r="O121" s="210"/>
      <c r="P121" s="211"/>
    </row>
    <row r="122" spans="1:17" ht="19.5" customHeight="1" x14ac:dyDescent="0.25">
      <c r="A122" s="212"/>
      <c r="B122" s="213" t="s">
        <v>64</v>
      </c>
      <c r="C122" s="214" t="s">
        <v>126</v>
      </c>
      <c r="D122" s="126"/>
      <c r="E122" s="126"/>
      <c r="F122" s="126"/>
      <c r="G122" s="127"/>
      <c r="H122" s="127"/>
      <c r="I122" s="127"/>
      <c r="J122" s="127"/>
      <c r="K122" s="215"/>
      <c r="L122" s="215"/>
      <c r="M122" s="215"/>
      <c r="N122" s="215"/>
      <c r="O122" s="215"/>
      <c r="P122" s="216"/>
    </row>
    <row r="123" spans="1:17" s="120" customFormat="1" ht="5.25" customHeight="1" x14ac:dyDescent="0.25">
      <c r="A123" s="130"/>
      <c r="B123" s="126"/>
      <c r="C123" s="126"/>
      <c r="D123" s="442"/>
      <c r="E123" s="442"/>
      <c r="F123" s="442"/>
      <c r="G123" s="442"/>
      <c r="H123" s="126"/>
      <c r="I123" s="290"/>
      <c r="J123" s="290"/>
      <c r="K123" s="290"/>
      <c r="L123" s="290"/>
      <c r="M123" s="290"/>
      <c r="N123" s="290"/>
      <c r="O123" s="158"/>
      <c r="P123" s="217"/>
    </row>
    <row r="124" spans="1:17" ht="54.75" customHeight="1" x14ac:dyDescent="0.25">
      <c r="A124" s="212"/>
      <c r="B124" s="215"/>
      <c r="C124" s="443"/>
      <c r="D124" s="444"/>
      <c r="E124" s="444"/>
      <c r="F124" s="444"/>
      <c r="G124" s="444"/>
      <c r="H124" s="444"/>
      <c r="I124" s="444"/>
      <c r="J124" s="444"/>
      <c r="K124" s="444"/>
      <c r="L124" s="444"/>
      <c r="M124" s="444"/>
      <c r="N124" s="444"/>
      <c r="O124" s="445"/>
      <c r="P124" s="216"/>
    </row>
    <row r="125" spans="1:17" ht="54.75" customHeight="1" x14ac:dyDescent="0.25">
      <c r="A125" s="212"/>
      <c r="B125" s="215"/>
      <c r="C125" s="446"/>
      <c r="D125" s="447"/>
      <c r="E125" s="447"/>
      <c r="F125" s="447"/>
      <c r="G125" s="447"/>
      <c r="H125" s="447"/>
      <c r="I125" s="447"/>
      <c r="J125" s="447"/>
      <c r="K125" s="447"/>
      <c r="L125" s="447"/>
      <c r="M125" s="447"/>
      <c r="N125" s="447"/>
      <c r="O125" s="448"/>
      <c r="P125" s="216"/>
    </row>
    <row r="126" spans="1:17" ht="22.5" customHeight="1" thickBot="1" x14ac:dyDescent="0.3">
      <c r="A126" s="294"/>
      <c r="B126" s="295"/>
      <c r="C126" s="435" t="s">
        <v>127</v>
      </c>
      <c r="D126" s="435"/>
      <c r="E126" s="435"/>
      <c r="F126" s="435"/>
      <c r="G126" s="435"/>
      <c r="H126" s="435"/>
      <c r="I126" s="435"/>
      <c r="J126" s="435"/>
      <c r="K126" s="435"/>
      <c r="L126" s="435"/>
      <c r="M126" s="435"/>
      <c r="N126" s="435"/>
      <c r="O126" s="295"/>
      <c r="P126" s="222"/>
    </row>
    <row r="127" spans="1:17" ht="31.5" customHeight="1" thickBot="1" x14ac:dyDescent="0.3">
      <c r="A127" s="79"/>
      <c r="B127" s="79"/>
      <c r="C127" s="79"/>
      <c r="D127" s="79"/>
      <c r="E127" s="79"/>
      <c r="F127" s="79"/>
      <c r="G127" s="79"/>
      <c r="H127" s="79"/>
      <c r="I127" s="79"/>
      <c r="J127" s="79"/>
      <c r="K127" s="79"/>
      <c r="L127" s="79"/>
      <c r="M127" s="79"/>
      <c r="N127" s="79"/>
      <c r="O127" s="79"/>
      <c r="P127" s="79"/>
    </row>
    <row r="128" spans="1:17" s="159" customFormat="1" ht="12" customHeight="1" x14ac:dyDescent="0.25">
      <c r="A128" s="296"/>
      <c r="B128" s="297"/>
      <c r="C128" s="298"/>
      <c r="D128" s="299"/>
      <c r="E128" s="299"/>
      <c r="F128" s="7"/>
      <c r="G128" s="7"/>
      <c r="H128" s="82"/>
      <c r="I128" s="82"/>
      <c r="J128" s="82"/>
      <c r="K128" s="82"/>
      <c r="L128" s="82"/>
      <c r="M128" s="82"/>
      <c r="N128" s="82"/>
      <c r="O128" s="82"/>
      <c r="P128" s="300"/>
    </row>
    <row r="129" spans="1:16" s="159" customFormat="1" ht="29.25" customHeight="1" x14ac:dyDescent="0.35">
      <c r="A129" s="83"/>
      <c r="B129" s="301"/>
      <c r="C129" s="302"/>
      <c r="D129" s="302"/>
      <c r="E129" s="302"/>
      <c r="F129" s="303"/>
      <c r="G129" s="436" t="s">
        <v>129</v>
      </c>
      <c r="H129" s="437"/>
      <c r="I129" s="437"/>
      <c r="J129" s="438"/>
      <c r="K129" s="439" t="s">
        <v>130</v>
      </c>
      <c r="L129" s="440"/>
      <c r="M129" s="440"/>
      <c r="N129" s="440"/>
      <c r="O129" s="441"/>
      <c r="P129" s="129"/>
    </row>
    <row r="130" spans="1:16" s="159" customFormat="1" ht="29.25" customHeight="1" x14ac:dyDescent="0.35">
      <c r="A130" s="248"/>
      <c r="B130" s="62"/>
      <c r="C130" s="63" t="s">
        <v>128</v>
      </c>
      <c r="D130" s="64"/>
      <c r="E130" s="64"/>
      <c r="F130" s="65"/>
      <c r="G130" s="66"/>
      <c r="H130" s="67"/>
      <c r="I130" s="67"/>
      <c r="J130" s="68"/>
      <c r="K130" s="69" t="s">
        <v>55</v>
      </c>
      <c r="L130" s="70"/>
      <c r="M130" s="70"/>
      <c r="N130" s="70"/>
      <c r="O130" s="71"/>
      <c r="P130" s="129"/>
    </row>
    <row r="131" spans="1:16" s="159" customFormat="1" ht="12.75" customHeight="1" x14ac:dyDescent="0.25">
      <c r="A131" s="83"/>
      <c r="B131" s="304"/>
      <c r="C131" s="305"/>
      <c r="D131" s="305"/>
      <c r="E131" s="305"/>
      <c r="F131" s="306"/>
      <c r="G131" s="304"/>
      <c r="H131" s="305"/>
      <c r="I131" s="305"/>
      <c r="J131" s="306"/>
      <c r="K131" s="304"/>
      <c r="L131" s="305"/>
      <c r="M131" s="305"/>
      <c r="N131" s="305"/>
      <c r="O131" s="306"/>
      <c r="P131" s="129"/>
    </row>
    <row r="132" spans="1:16" ht="13" thickBot="1" x14ac:dyDescent="0.3">
      <c r="A132" s="294"/>
      <c r="B132" s="295"/>
      <c r="C132" s="295"/>
      <c r="D132" s="295"/>
      <c r="E132" s="295"/>
      <c r="F132" s="295"/>
      <c r="G132" s="295"/>
      <c r="H132" s="295"/>
      <c r="I132" s="295"/>
      <c r="J132" s="295"/>
      <c r="K132" s="295"/>
      <c r="L132" s="295"/>
      <c r="M132" s="295"/>
      <c r="N132" s="295"/>
      <c r="O132" s="295"/>
      <c r="P132" s="222"/>
    </row>
  </sheetData>
  <sheetProtection algorithmName="SHA-512" hashValue="29/fycoQFeZtC8HSSCzP/lfka6KU8+et/UZrNE0hqliKR0U1TeZuC/wZ67Jb8D4Dfaw8icRwiuWsXW+qM0ibpQ==" saltValue="FyuhaNbZLuaEdmzSlj5WcQ==" spinCount="100000" sheet="1" objects="1" scenarios="1"/>
  <protectedRanges>
    <protectedRange sqref="N64:N66 D46:K54 I117:N117 I111:N113 H64:J66 D64:F66 I103:N103 I101:N101 I97:N99 I115:N115 K82:O88" name="PLIN"/>
    <protectedRange sqref="D24:K32 I10:I15 L11:O15" name="PLIN_2"/>
    <protectedRange sqref="G36 N36" name="PLIN_3"/>
  </protectedRanges>
  <mergeCells count="164">
    <mergeCell ref="N87:O87"/>
    <mergeCell ref="C119:P119"/>
    <mergeCell ref="L82:M82"/>
    <mergeCell ref="N82:O82"/>
    <mergeCell ref="C102:H102"/>
    <mergeCell ref="I102:J102"/>
    <mergeCell ref="K102:L102"/>
    <mergeCell ref="M102:N102"/>
    <mergeCell ref="I104:J104"/>
    <mergeCell ref="M110:N110"/>
    <mergeCell ref="I110:J110"/>
    <mergeCell ref="C103:H103"/>
    <mergeCell ref="K110:L110"/>
    <mergeCell ref="B89:O89"/>
    <mergeCell ref="I99:J99"/>
    <mergeCell ref="K99:L99"/>
    <mergeCell ref="M99:N99"/>
    <mergeCell ref="I97:J97"/>
    <mergeCell ref="I98:J98"/>
    <mergeCell ref="K98:L98"/>
    <mergeCell ref="M98:N98"/>
    <mergeCell ref="E97:H97"/>
    <mergeCell ref="L84:M84"/>
    <mergeCell ref="L83:M83"/>
    <mergeCell ref="D44:G44"/>
    <mergeCell ref="J64:K64"/>
    <mergeCell ref="C101:D101"/>
    <mergeCell ref="B3:G3"/>
    <mergeCell ref="L3:O3"/>
    <mergeCell ref="B4:O4"/>
    <mergeCell ref="B5:O5"/>
    <mergeCell ref="B6:O6"/>
    <mergeCell ref="C13:F13"/>
    <mergeCell ref="I13:K13"/>
    <mergeCell ref="C14:G14"/>
    <mergeCell ref="I15:O15"/>
    <mergeCell ref="D42:K42"/>
    <mergeCell ref="H44:K44"/>
    <mergeCell ref="L44:O44"/>
    <mergeCell ref="B45:C45"/>
    <mergeCell ref="B56:O56"/>
    <mergeCell ref="J75:K75"/>
    <mergeCell ref="H74:I74"/>
    <mergeCell ref="H75:I75"/>
    <mergeCell ref="N75:O75"/>
    <mergeCell ref="N74:O74"/>
    <mergeCell ref="N81:O81"/>
    <mergeCell ref="L81:M81"/>
    <mergeCell ref="D2:P2"/>
    <mergeCell ref="D8:N8"/>
    <mergeCell ref="H3:K3"/>
    <mergeCell ref="B37:M37"/>
    <mergeCell ref="I10:O10"/>
    <mergeCell ref="I11:O11"/>
    <mergeCell ref="I12:O12"/>
    <mergeCell ref="I14:K14"/>
    <mergeCell ref="C15:G15"/>
    <mergeCell ref="C12:F12"/>
    <mergeCell ref="C11:F11"/>
    <mergeCell ref="C10:F10"/>
    <mergeCell ref="D22:G22"/>
    <mergeCell ref="H22:K22"/>
    <mergeCell ref="L22:O22"/>
    <mergeCell ref="B23:C23"/>
    <mergeCell ref="B34:O34"/>
    <mergeCell ref="B36:E36"/>
    <mergeCell ref="F36:G36"/>
    <mergeCell ref="I36:J36"/>
    <mergeCell ref="K36:O36"/>
    <mergeCell ref="C126:N126"/>
    <mergeCell ref="G129:J129"/>
    <mergeCell ref="K129:O129"/>
    <mergeCell ref="D123:G123"/>
    <mergeCell ref="C124:O125"/>
    <mergeCell ref="K96:L96"/>
    <mergeCell ref="K103:L103"/>
    <mergeCell ref="B95:O95"/>
    <mergeCell ref="I96:J96"/>
    <mergeCell ref="I103:J103"/>
    <mergeCell ref="D109:G109"/>
    <mergeCell ref="M104:N104"/>
    <mergeCell ref="K104:L104"/>
    <mergeCell ref="C104:H104"/>
    <mergeCell ref="M103:N103"/>
    <mergeCell ref="K97:L97"/>
    <mergeCell ref="M96:N96"/>
    <mergeCell ref="M97:N97"/>
    <mergeCell ref="E98:H98"/>
    <mergeCell ref="E99:H99"/>
    <mergeCell ref="C97:D99"/>
    <mergeCell ref="C105:P105"/>
    <mergeCell ref="C111:D113"/>
    <mergeCell ref="E111:H111"/>
    <mergeCell ref="J65:K65"/>
    <mergeCell ref="J66:K66"/>
    <mergeCell ref="D62:G62"/>
    <mergeCell ref="H62:K62"/>
    <mergeCell ref="L62:O62"/>
    <mergeCell ref="B63:C63"/>
    <mergeCell ref="F63:G63"/>
    <mergeCell ref="J63:K63"/>
    <mergeCell ref="N63:O63"/>
    <mergeCell ref="F64:G64"/>
    <mergeCell ref="F65:G65"/>
    <mergeCell ref="F66:G66"/>
    <mergeCell ref="N64:O64"/>
    <mergeCell ref="N65:O65"/>
    <mergeCell ref="N66:O66"/>
    <mergeCell ref="F67:G67"/>
    <mergeCell ref="J67:K67"/>
    <mergeCell ref="N67:O67"/>
    <mergeCell ref="B68:O68"/>
    <mergeCell ref="E101:H101"/>
    <mergeCell ref="I101:J101"/>
    <mergeCell ref="K101:L101"/>
    <mergeCell ref="C100:H100"/>
    <mergeCell ref="I100:J100"/>
    <mergeCell ref="K100:L100"/>
    <mergeCell ref="M100:N100"/>
    <mergeCell ref="M101:N101"/>
    <mergeCell ref="N86:O86"/>
    <mergeCell ref="N85:O85"/>
    <mergeCell ref="N84:O84"/>
    <mergeCell ref="N83:O83"/>
    <mergeCell ref="L75:M75"/>
    <mergeCell ref="L74:M74"/>
    <mergeCell ref="J74:K74"/>
    <mergeCell ref="L88:M88"/>
    <mergeCell ref="L87:M87"/>
    <mergeCell ref="L86:M86"/>
    <mergeCell ref="L85:M85"/>
    <mergeCell ref="N88:O88"/>
    <mergeCell ref="I111:J111"/>
    <mergeCell ref="K111:L111"/>
    <mergeCell ref="M111:N111"/>
    <mergeCell ref="E112:H112"/>
    <mergeCell ref="I112:J112"/>
    <mergeCell ref="K112:L112"/>
    <mergeCell ref="M112:N112"/>
    <mergeCell ref="E113:H113"/>
    <mergeCell ref="I113:J113"/>
    <mergeCell ref="K113:L113"/>
    <mergeCell ref="M113:N113"/>
    <mergeCell ref="C115:D115"/>
    <mergeCell ref="E115:H115"/>
    <mergeCell ref="I115:J115"/>
    <mergeCell ref="K115:L115"/>
    <mergeCell ref="M115:N115"/>
    <mergeCell ref="C114:H114"/>
    <mergeCell ref="I114:J114"/>
    <mergeCell ref="K114:L114"/>
    <mergeCell ref="M114:N114"/>
    <mergeCell ref="C118:H118"/>
    <mergeCell ref="I118:J118"/>
    <mergeCell ref="K118:L118"/>
    <mergeCell ref="M118:N118"/>
    <mergeCell ref="C116:H116"/>
    <mergeCell ref="I116:J116"/>
    <mergeCell ref="K116:L116"/>
    <mergeCell ref="M116:N116"/>
    <mergeCell ref="C117:H117"/>
    <mergeCell ref="I117:J117"/>
    <mergeCell ref="K117:L117"/>
    <mergeCell ref="M117:N117"/>
  </mergeCells>
  <phoneticPr fontId="12" type="noConversion"/>
  <printOptions horizontalCentered="1"/>
  <pageMargins left="0.23622047244094491" right="0" top="0.15748031496062992" bottom="0.11811023622047245" header="0.11811023622047245" footer="0.11811023622047245"/>
  <pageSetup paperSize="9" scale="50" fitToHeight="0" orientation="portrait" r:id="rId1"/>
  <headerFooter alignWithMargins="0">
    <oddFooter>&amp;LHERA - Podaci za kvartalno istraživanje tržišta plina u Republici Hrvatskoj - 2018.&amp;R&amp;P</oddFooter>
  </headerFooter>
  <rowBreaks count="2" manualBreakCount="2">
    <brk id="57" max="15" man="1"/>
    <brk id="90" max="15" man="1"/>
  </rowBreaks>
  <ignoredErrors>
    <ignoredError sqref="B94 B110:H110 B103 B99 O99 B97 O97 H74:O74 I75 O48:O54 O46 B46:C46 M45 H45:I45 B45:E45 B55:E55 B44:O44 N47:O47 C56:O56 N46 N48:N54 B102 O102 B104 O104 H55:I55 L55:M55 B22:O22 B24:O26 B23:E23 H23:I23 L23:M23 I97:J97 F99:J99 O103 L102 D102:H102 B96:H96 K75 B50:G50 B49:D49 K49:M49 B52:M54 B51:G51 K51:M51 B48:D48 B47:D47 G47 F46:M46 F49:G49 F48:G48 K50:M50 J47:M47 J48:M48 B29:O31 B28:G28 I28:O28 B27:G27 I27:O27 B33:O34 B32:H32 J32:O32 D94:O94 J96 L96 N96:O96 D103:H103 D104:L104 J110 L110 N110" evalError="1"/>
    <ignoredError sqref="A81:P81 P89 N64:O66 A88:K88 A87:K87 M87:P87 A86:K86 A83:K83 O83:P83 A82:K82 M82:P82 M88:P88 A84:K84 N84:P84 A85:K85 P85 N86:P86" evalError="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Upute</vt:lpstr>
      <vt:lpstr>1. kvartal_2019</vt:lpstr>
      <vt:lpstr>'1. kvartal_2019'!Print_Area</vt:lpstr>
      <vt:lpstr>Upute!Print_Area</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Goran Babić</dc:creator>
  <cp:lastModifiedBy>Korisnik</cp:lastModifiedBy>
  <cp:lastPrinted>2018-06-21T11:20:42Z</cp:lastPrinted>
  <dcterms:created xsi:type="dcterms:W3CDTF">2009-05-14T10:02:13Z</dcterms:created>
  <dcterms:modified xsi:type="dcterms:W3CDTF">2019-06-28T13:51:33Z</dcterms:modified>
</cp:coreProperties>
</file>